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ATHALIE\Nextcloud\ECO_CONSO\EQUIPE\NATH\AA - GASPILLAGE ALIMENTAIRE\A- EVALUATION\EVALUATION RESTO CO\Kit IBB Ma Cantine\Fichiers à jour sur ma cantine\"/>
    </mc:Choice>
  </mc:AlternateContent>
  <xr:revisionPtr revIDLastSave="0" documentId="13_ncr:1_{E57A3BAF-F090-495B-A2D1-9E129F30A3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au de saisie" sheetId="1" r:id="rId1"/>
    <sheet name="Synthèse" sheetId="2" r:id="rId2"/>
  </sheets>
  <definedNames>
    <definedName name="_xlnm.Print_Area" localSheetId="1">Synthèse!$A$1:$G$52</definedName>
    <definedName name="_xlnm.Print_Area" localSheetId="0">'Tableau de saisie'!$A$1:$AD$26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5" i="1" l="1"/>
  <c r="AC26" i="1" s="1"/>
  <c r="AB25" i="1"/>
  <c r="AB26" i="1" s="1"/>
  <c r="AA25" i="1"/>
  <c r="AA26" i="1" s="1"/>
  <c r="Z25" i="1"/>
  <c r="Z26" i="1" s="1"/>
  <c r="Y25" i="1"/>
  <c r="Y26" i="1" s="1"/>
  <c r="X25" i="1"/>
  <c r="X26" i="1" s="1"/>
  <c r="W25" i="1"/>
  <c r="W26" i="1" s="1"/>
  <c r="V25" i="1"/>
  <c r="V26" i="1" s="1"/>
  <c r="U25" i="1"/>
  <c r="U26" i="1" s="1"/>
  <c r="T25" i="1"/>
  <c r="T26" i="1" s="1"/>
  <c r="S25" i="1"/>
  <c r="S26" i="1" s="1"/>
  <c r="R25" i="1"/>
  <c r="R26" i="1" s="1"/>
  <c r="Q25" i="1"/>
  <c r="Q26" i="1" s="1"/>
  <c r="P25" i="1"/>
  <c r="P26" i="1" s="1"/>
  <c r="O25" i="1"/>
  <c r="O26" i="1" s="1"/>
  <c r="N25" i="1"/>
  <c r="N26" i="1" s="1"/>
  <c r="M25" i="1"/>
  <c r="M26" i="1" s="1"/>
  <c r="L25" i="1"/>
  <c r="L26" i="1" s="1"/>
  <c r="K25" i="1"/>
  <c r="K26" i="1" s="1"/>
  <c r="J25" i="1"/>
  <c r="J26" i="1" s="1"/>
  <c r="I25" i="1"/>
  <c r="I26" i="1" s="1"/>
  <c r="H25" i="1"/>
  <c r="H26" i="1" s="1"/>
  <c r="G25" i="1"/>
  <c r="G26" i="1" s="1"/>
  <c r="F25" i="1"/>
  <c r="F26" i="1" s="1"/>
  <c r="E25" i="1"/>
  <c r="E26" i="1" s="1"/>
  <c r="D25" i="1"/>
  <c r="D26" i="1" s="1"/>
  <c r="C25" i="1"/>
  <c r="C26" i="1" s="1"/>
  <c r="B25" i="1"/>
  <c r="B26" i="1" s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D22" i="1" s="1"/>
  <c r="B37" i="2" s="1"/>
  <c r="AD21" i="1"/>
  <c r="AD20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AD18" i="1" s="1"/>
  <c r="B33" i="2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D17" i="1"/>
  <c r="AD16" i="1"/>
  <c r="AC14" i="1"/>
  <c r="AC24" i="1" s="1"/>
  <c r="AB14" i="1"/>
  <c r="AB24" i="1" s="1"/>
  <c r="AA14" i="1"/>
  <c r="AA24" i="1" s="1"/>
  <c r="Z14" i="1"/>
  <c r="Z24" i="1" s="1"/>
  <c r="Y14" i="1"/>
  <c r="Y24" i="1" s="1"/>
  <c r="X14" i="1"/>
  <c r="X24" i="1" s="1"/>
  <c r="W14" i="1"/>
  <c r="W24" i="1" s="1"/>
  <c r="V14" i="1"/>
  <c r="V24" i="1" s="1"/>
  <c r="U14" i="1"/>
  <c r="U24" i="1" s="1"/>
  <c r="T14" i="1"/>
  <c r="T24" i="1" s="1"/>
  <c r="S14" i="1"/>
  <c r="S24" i="1" s="1"/>
  <c r="R14" i="1"/>
  <c r="R24" i="1" s="1"/>
  <c r="Q14" i="1"/>
  <c r="Q24" i="1" s="1"/>
  <c r="P14" i="1"/>
  <c r="P24" i="1" s="1"/>
  <c r="O14" i="1"/>
  <c r="O24" i="1" s="1"/>
  <c r="N14" i="1"/>
  <c r="N24" i="1" s="1"/>
  <c r="M14" i="1"/>
  <c r="M24" i="1" s="1"/>
  <c r="L14" i="1"/>
  <c r="L24" i="1" s="1"/>
  <c r="K14" i="1"/>
  <c r="K24" i="1" s="1"/>
  <c r="J14" i="1"/>
  <c r="J24" i="1" s="1"/>
  <c r="I14" i="1"/>
  <c r="I24" i="1" s="1"/>
  <c r="H14" i="1"/>
  <c r="H24" i="1" s="1"/>
  <c r="G14" i="1"/>
  <c r="G24" i="1" s="1"/>
  <c r="F14" i="1"/>
  <c r="F24" i="1" s="1"/>
  <c r="E14" i="1"/>
  <c r="E24" i="1" s="1"/>
  <c r="D14" i="1"/>
  <c r="D24" i="1" s="1"/>
  <c r="C14" i="1"/>
  <c r="C24" i="1" s="1"/>
  <c r="B14" i="1"/>
  <c r="AD13" i="1"/>
  <c r="AD12" i="1"/>
  <c r="AD25" i="1" s="1"/>
  <c r="AD7" i="1"/>
  <c r="AD6" i="1"/>
  <c r="AD5" i="1"/>
  <c r="B39" i="2"/>
  <c r="B38" i="2"/>
  <c r="B35" i="2"/>
  <c r="B34" i="2"/>
  <c r="B31" i="2"/>
  <c r="B30" i="2"/>
  <c r="B13" i="2"/>
  <c r="B12" i="2"/>
  <c r="B11" i="2"/>
  <c r="B4" i="2"/>
  <c r="B3" i="2"/>
  <c r="AD14" i="1" l="1"/>
  <c r="B24" i="1"/>
  <c r="B16" i="2"/>
  <c r="AD26" i="1"/>
  <c r="B25" i="2"/>
  <c r="B5" i="2"/>
  <c r="AD24" i="1" l="1"/>
  <c r="B7" i="2" s="1"/>
  <c r="B29" i="2"/>
  <c r="E16" i="2"/>
  <c r="B48" i="2"/>
  <c r="B49" i="2" s="1"/>
  <c r="B18" i="2" l="1"/>
  <c r="E18" i="2" s="1"/>
  <c r="B27" i="2"/>
  <c r="B50" i="2"/>
  <c r="D11" i="2"/>
  <c r="D12" i="2"/>
  <c r="D13" i="2"/>
</calcChain>
</file>

<file path=xl/sharedStrings.xml><?xml version="1.0" encoding="utf-8"?>
<sst xmlns="http://schemas.openxmlformats.org/spreadsheetml/2006/main" count="109" uniqueCount="65">
  <si>
    <t xml:space="preserve">TABLEAU DE SAISIE  - PESÉE SIMPLE DE GASPILLAGE ALIMENTAIRE 7 JOURS </t>
  </si>
  <si>
    <t>LUNDI</t>
  </si>
  <si>
    <t>MARDI</t>
  </si>
  <si>
    <t>MERCREDI</t>
  </si>
  <si>
    <t>JEUDI</t>
  </si>
  <si>
    <t xml:space="preserve">VENDREDI </t>
  </si>
  <si>
    <t>SAMEDI</t>
  </si>
  <si>
    <t>DIMANCHE</t>
  </si>
  <si>
    <t>Petit-Déjeuner</t>
  </si>
  <si>
    <t>Déjeuner</t>
  </si>
  <si>
    <t>Collation</t>
  </si>
  <si>
    <t>Soir</t>
  </si>
  <si>
    <t>TOTAL</t>
  </si>
  <si>
    <r>
      <t xml:space="preserve">Effectif prévu 
</t>
    </r>
    <r>
      <rPr>
        <sz val="16"/>
        <rFont val="Marianne medium"/>
      </rPr>
      <t>(nombre de convives)</t>
    </r>
  </si>
  <si>
    <t>Nombre de repas/portions PREPARÉS</t>
  </si>
  <si>
    <t>Nombre de repas/portions DISTRIBUÉS</t>
  </si>
  <si>
    <t xml:space="preserve">Menu </t>
  </si>
  <si>
    <t>DÉCHETS ISSUS DE LA PREPARATION</t>
  </si>
  <si>
    <t>TOTAL (kg)</t>
  </si>
  <si>
    <r>
      <t xml:space="preserve">Part comestible 
(gaspillage alimentaire) 
</t>
    </r>
    <r>
      <rPr>
        <sz val="16"/>
        <color rgb="FFC00000"/>
        <rFont val="Marianne medium"/>
      </rPr>
      <t>Poids net en kg</t>
    </r>
  </si>
  <si>
    <r>
      <t xml:space="preserve">Part non comestible 
</t>
    </r>
    <r>
      <rPr>
        <sz val="16"/>
        <color theme="7" tint="-0.249977111117893"/>
        <rFont val="Marianne medium"/>
      </rPr>
      <t>Poids net en kg</t>
    </r>
  </si>
  <si>
    <r>
      <t xml:space="preserve">TOTAL DES DÉCHETS ISSUS DE LA PRÉPARATION 
</t>
    </r>
    <r>
      <rPr>
        <sz val="16"/>
        <color theme="1"/>
        <rFont val="Marianne medium"/>
      </rPr>
      <t>Poids net en kg</t>
    </r>
  </si>
  <si>
    <t>DÉCHETS ISSUS DES EXCÉDENTS NON SERVIS ET JETÉS</t>
  </si>
  <si>
    <r>
      <t xml:space="preserve">TOTAL DES EXCÉDENTS NON SERVIS 
</t>
    </r>
    <r>
      <rPr>
        <sz val="16"/>
        <rFont val="Marianne medium"/>
      </rPr>
      <t>Poids net en kg</t>
    </r>
  </si>
  <si>
    <t>RESTES PLATEAUX/ASSIETTES</t>
  </si>
  <si>
    <r>
      <t xml:space="preserve">TOTAL DES RESTES PLATEAUX/ASSIETTES 
</t>
    </r>
    <r>
      <rPr>
        <sz val="16"/>
        <rFont val="Marianne medium"/>
      </rPr>
      <t>Poids net en kg</t>
    </r>
  </si>
  <si>
    <r>
      <t xml:space="preserve">TOTAL DES DÉCHETS ALIMENTAIRES </t>
    </r>
    <r>
      <rPr>
        <sz val="16"/>
        <color theme="1"/>
        <rFont val="Marianne medium"/>
      </rPr>
      <t>(kg)</t>
    </r>
  </si>
  <si>
    <r>
      <t xml:space="preserve">DONT GASPILLAGE ALIMENTAIRE
</t>
    </r>
    <r>
      <rPr>
        <sz val="16"/>
        <color rgb="FFC00000"/>
        <rFont val="Marianne medium"/>
      </rPr>
      <t>(kg)</t>
    </r>
  </si>
  <si>
    <r>
      <t xml:space="preserve">DONT GASPILLAGE ALIMENTAIRE </t>
    </r>
    <r>
      <rPr>
        <sz val="16"/>
        <color rgb="FFC00000"/>
        <rFont val="Marianne medium"/>
      </rPr>
      <t>(g/convive)</t>
    </r>
  </si>
  <si>
    <t>*</t>
  </si>
  <si>
    <r>
      <t xml:space="preserve">SYNTHÈSE DES RÉSULTATS
</t>
    </r>
    <r>
      <rPr>
        <sz val="12"/>
        <color theme="0"/>
        <rFont val="Marianne Medium"/>
      </rPr>
      <t xml:space="preserve">Pesée simple - 7 jours </t>
    </r>
  </si>
  <si>
    <t>Remplissage automatique (ne rien saisir dans les cellules grises)</t>
  </si>
  <si>
    <t xml:space="preserve">Nombre de repas préparés sur la semaine </t>
  </si>
  <si>
    <t xml:space="preserve">Nombre de repas servis sur la semaine </t>
  </si>
  <si>
    <t>Ecart effectifs (%)</t>
  </si>
  <si>
    <t>TOTAL DES DÉCHETS ALIMENTAIRES (kg)</t>
  </si>
  <si>
    <t>kg</t>
  </si>
  <si>
    <t>Analyse du gaspillage alimentaire</t>
  </si>
  <si>
    <t>DÉCHETS ISSUS DE LA PRÉPARATION (g/couvert)</t>
  </si>
  <si>
    <t>g/couvert</t>
  </si>
  <si>
    <t>DÉCHETS ISSUS DES EXCÉDENTS NON SERVIS  (g/couvert)</t>
  </si>
  <si>
    <t>RESTES PLATEAUX/ASSIETTES (g/couvert)</t>
  </si>
  <si>
    <t>TOTAL GASPILLAGE ALIMENTAIRE (kg)</t>
  </si>
  <si>
    <t>soit</t>
  </si>
  <si>
    <t>EstimatIon du gaspillage alimentaire à partir du ratio de l'ADEME (voir ci-dessous)</t>
  </si>
  <si>
    <t xml:space="preserve">Si le tri comestible/non comestible n'a pas été possible, voici une estimation calculée par défaut ( - 15% de déchets non comestibles - Ademe 2021)
NB: pour les déchets de préparation, le ratio peut être modulé dans la formule en fonction de la nature des déchets alimentaires (100% si épluchures par exemple). </t>
  </si>
  <si>
    <t xml:space="preserve">                                                                   Données à reporter dans </t>
  </si>
  <si>
    <t xml:space="preserve">Les données ci-dessous peuvent être directement complétées sur le site de ma cantine, volet évaluation gaspillage alimentaire </t>
  </si>
  <si>
    <t>Nombre de couverts sur la période</t>
  </si>
  <si>
    <t>Masse totale des déchets alimentaires relevée sur la période de mesure 
(en kg)</t>
  </si>
  <si>
    <t>Masse de déchets alimentaires issus de la préparation
(en kg)</t>
  </si>
  <si>
    <t>Masse des déchets alimentaires comestibles (assimilable à du gaspillage alimentaire) (en kg)</t>
  </si>
  <si>
    <t>Masse des déchets alimentaires non comestibles (en kg)</t>
  </si>
  <si>
    <t>Masse de déchets alimentaires des denrées non servies aux convives et jetées (en kg)</t>
  </si>
  <si>
    <t>Masse de déchets alimentaires pour le reste assiette
(en kg)</t>
  </si>
  <si>
    <t>Estimation annuelle</t>
  </si>
  <si>
    <t>Vous pouvez affiner vos résultats et obtenir une estimation annuelle en complétant les éléments ci-dessous</t>
  </si>
  <si>
    <t>Compléter</t>
  </si>
  <si>
    <t xml:space="preserve">Nombre de semaines de service dans l'année </t>
  </si>
  <si>
    <r>
      <t xml:space="preserve">Grammage moyen par repas par convive </t>
    </r>
    <r>
      <rPr>
        <sz val="11"/>
        <rFont val="Marianne Medium"/>
      </rPr>
      <t xml:space="preserve">(en grammes) </t>
    </r>
  </si>
  <si>
    <r>
      <t xml:space="preserve">Coût matière moyen par repas </t>
    </r>
    <r>
      <rPr>
        <sz val="11"/>
        <rFont val="Marianne Medium"/>
      </rPr>
      <t>(€/repas)</t>
    </r>
  </si>
  <si>
    <r>
      <t>Estimation du gaspillage alimentaire</t>
    </r>
    <r>
      <rPr>
        <b/>
        <sz val="11"/>
        <rFont val="Marianne Medium"/>
      </rPr>
      <t xml:space="preserve"> pour 1 année</t>
    </r>
    <r>
      <rPr>
        <sz val="11"/>
        <rFont val="Marianne Medium"/>
      </rPr>
      <t xml:space="preserve"> (kg)</t>
    </r>
  </si>
  <si>
    <r>
      <t xml:space="preserve">Estimation du </t>
    </r>
    <r>
      <rPr>
        <b/>
        <sz val="11"/>
        <rFont val="Marianne Medium"/>
      </rPr>
      <t>coût annuel</t>
    </r>
    <r>
      <rPr>
        <sz val="11"/>
        <rFont val="Marianne Medium"/>
      </rPr>
      <t xml:space="preserve"> du gaspillage alimentaire (€)</t>
    </r>
  </si>
  <si>
    <t>€</t>
  </si>
  <si>
    <r>
      <t xml:space="preserve">Estimation du volume de </t>
    </r>
    <r>
      <rPr>
        <b/>
        <sz val="11"/>
        <rFont val="Marianne Medium"/>
      </rPr>
      <t>biodéchets pour 1 année</t>
    </r>
    <r>
      <rPr>
        <sz val="11"/>
        <rFont val="Marianne Medium"/>
      </rPr>
      <t xml:space="preserve"> (kg)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</si>
</sst>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"/>
    <numFmt numFmtId="165" formatCode="0.0"/>
  </numFmts>
  <fonts count="42">
    <font>
      <sz val="11"/>
      <color theme="1"/>
      <name val="Aptos Narrow"/>
      <scheme val="minor"/>
    </font>
    <font>
      <u/>
      <sz val="11"/>
      <color theme="10"/>
      <name val="Aptos Narrow"/>
      <scheme val="minor"/>
    </font>
    <font>
      <sz val="10"/>
      <name val="Arial"/>
    </font>
    <font>
      <sz val="16"/>
      <color theme="1"/>
      <name val="Marianne medium"/>
    </font>
    <font>
      <sz val="16"/>
      <name val="Marianne medium"/>
    </font>
    <font>
      <b/>
      <sz val="20"/>
      <color theme="0"/>
      <name val="Marianne Medium"/>
    </font>
    <font>
      <b/>
      <sz val="16"/>
      <color theme="0"/>
      <name val="Marianne Medium"/>
    </font>
    <font>
      <i/>
      <sz val="16"/>
      <name val="Marianne medium"/>
    </font>
    <font>
      <b/>
      <sz val="16"/>
      <name val="Marianne medium"/>
    </font>
    <font>
      <sz val="16"/>
      <name val="Marianne Medium"/>
    </font>
    <font>
      <b/>
      <sz val="16"/>
      <color rgb="FFC00000"/>
      <name val="Marianne medium"/>
    </font>
    <font>
      <b/>
      <sz val="16"/>
      <color theme="7" tint="-0.249977111117893"/>
      <name val="Marianne medium"/>
    </font>
    <font>
      <b/>
      <sz val="16"/>
      <color theme="1"/>
      <name val="Marianne medium"/>
    </font>
    <font>
      <sz val="12"/>
      <name val="Marianne medium"/>
    </font>
    <font>
      <i/>
      <sz val="10"/>
      <name val="Arial"/>
    </font>
    <font>
      <i/>
      <sz val="10"/>
      <name val="Marianne Medium"/>
    </font>
    <font>
      <b/>
      <sz val="11"/>
      <name val="Marianne Medium"/>
    </font>
    <font>
      <sz val="11"/>
      <color theme="1"/>
      <name val="Marianne Medium"/>
    </font>
    <font>
      <i/>
      <sz val="11"/>
      <color theme="1"/>
      <name val="Marianne Medium"/>
    </font>
    <font>
      <sz val="10"/>
      <name val="Marianne Medium"/>
    </font>
    <font>
      <sz val="11"/>
      <color indexed="2"/>
      <name val="Marianne Medium"/>
    </font>
    <font>
      <b/>
      <sz val="10"/>
      <name val="Marianne Medium"/>
    </font>
    <font>
      <b/>
      <sz val="11"/>
      <color theme="1"/>
      <name val="Marianne Medium"/>
    </font>
    <font>
      <b/>
      <sz val="11"/>
      <color theme="0"/>
      <name val="Marianne Medium"/>
    </font>
    <font>
      <sz val="11"/>
      <name val="Marianne Medium"/>
    </font>
    <font>
      <i/>
      <sz val="8"/>
      <color theme="0" tint="-0.499984740745262"/>
      <name val="Aptos Narrow"/>
      <scheme val="minor"/>
    </font>
    <font>
      <b/>
      <sz val="10"/>
      <name val="Arial "/>
    </font>
    <font>
      <i/>
      <sz val="11"/>
      <color theme="0" tint="-0.499984740745262"/>
      <name val="Aptos Narrow"/>
      <scheme val="minor"/>
    </font>
    <font>
      <i/>
      <sz val="9"/>
      <name val="Marianne Medium"/>
    </font>
    <font>
      <sz val="8"/>
      <name val="Marianne Medium"/>
    </font>
    <font>
      <u/>
      <sz val="11"/>
      <color theme="10"/>
      <name val="Marianne Medium"/>
    </font>
    <font>
      <sz val="11"/>
      <color rgb="FFC00000"/>
      <name val="Marianne Medium"/>
    </font>
    <font>
      <sz val="11"/>
      <color theme="7" tint="-0.249977111117893"/>
      <name val="Marianne Medium"/>
    </font>
    <font>
      <b/>
      <i/>
      <sz val="9"/>
      <color theme="4"/>
      <name val="Marianne Medium"/>
    </font>
    <font>
      <b/>
      <i/>
      <sz val="9"/>
      <color indexed="2"/>
      <name val="Marianne Medium"/>
    </font>
    <font>
      <b/>
      <sz val="14"/>
      <color theme="0"/>
      <name val="Aptos Narrow"/>
      <scheme val="minor"/>
    </font>
    <font>
      <b/>
      <sz val="14"/>
      <name val="Aptos Narrow"/>
      <scheme val="minor"/>
    </font>
    <font>
      <sz val="11"/>
      <color theme="1"/>
      <name val="Aptos Narrow"/>
      <scheme val="minor"/>
    </font>
    <font>
      <sz val="16"/>
      <color rgb="FFC00000"/>
      <name val="Marianne medium"/>
    </font>
    <font>
      <sz val="16"/>
      <color theme="7" tint="-0.249977111117893"/>
      <name val="Marianne medium"/>
    </font>
    <font>
      <sz val="12"/>
      <color theme="0"/>
      <name val="Marianne Medium"/>
    </font>
    <font>
      <b/>
      <sz val="18"/>
      <color theme="0"/>
      <name val="Marianne Medium"/>
    </font>
  </fonts>
  <fills count="21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243B7D"/>
        <bgColor theme="9"/>
      </patternFill>
    </fill>
    <fill>
      <patternFill patternType="solid">
        <fgColor theme="0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58F29"/>
        <bgColor theme="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7030A0"/>
        <bgColor theme="9"/>
      </patternFill>
    </fill>
    <fill>
      <patternFill patternType="solid">
        <fgColor rgb="FF00B050"/>
        <bgColor theme="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rgb="FFF58F29"/>
      </patternFill>
    </fill>
    <fill>
      <patternFill patternType="solid">
        <fgColor rgb="FF7030A0"/>
      </patternFill>
    </fill>
    <fill>
      <patternFill patternType="solid">
        <fgColor rgb="FF00B050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2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9" fontId="37" fillId="0" borderId="0" applyFont="0" applyFill="0" applyBorder="0" applyProtection="0"/>
    <xf numFmtId="9" fontId="37" fillId="0" borderId="0" applyFont="0" applyFill="0" applyBorder="0" applyProtection="0"/>
  </cellStyleXfs>
  <cellXfs count="141">
    <xf numFmtId="0" fontId="0" fillId="0" borderId="0" xfId="0"/>
    <xf numFmtId="0" fontId="3" fillId="2" borderId="0" xfId="0" applyFont="1" applyFill="1"/>
    <xf numFmtId="0" fontId="4" fillId="2" borderId="0" xfId="8" applyFont="1" applyFill="1"/>
    <xf numFmtId="4" fontId="5" fillId="3" borderId="1" xfId="6" applyNumberFormat="1" applyFont="1" applyFill="1" applyBorder="1" applyAlignment="1">
      <alignment vertical="center" wrapText="1"/>
    </xf>
    <xf numFmtId="4" fontId="6" fillId="4" borderId="0" xfId="5" applyNumberFormat="1" applyFont="1" applyFill="1" applyAlignment="1">
      <alignment horizontal="left" vertical="center" wrapText="1"/>
    </xf>
    <xf numFmtId="4" fontId="7" fillId="0" borderId="6" xfId="5" applyNumberFormat="1" applyFont="1" applyBorder="1" applyAlignment="1">
      <alignment horizontal="center" vertical="center"/>
    </xf>
    <xf numFmtId="4" fontId="8" fillId="5" borderId="0" xfId="5" applyNumberFormat="1" applyFont="1" applyFill="1" applyAlignment="1">
      <alignment horizontal="left" vertical="center" wrapText="1"/>
    </xf>
    <xf numFmtId="4" fontId="8" fillId="5" borderId="4" xfId="5" applyNumberFormat="1" applyFont="1" applyFill="1" applyBorder="1" applyAlignment="1">
      <alignment horizontal="center" vertical="center" wrapText="1"/>
    </xf>
    <xf numFmtId="4" fontId="8" fillId="5" borderId="7" xfId="5" applyNumberFormat="1" applyFont="1" applyFill="1" applyBorder="1" applyAlignment="1">
      <alignment horizontal="center" vertical="center" wrapText="1"/>
    </xf>
    <xf numFmtId="4" fontId="8" fillId="5" borderId="7" xfId="5" applyNumberFormat="1" applyFont="1" applyFill="1" applyBorder="1" applyAlignment="1">
      <alignment horizontal="left" vertical="center" wrapText="1"/>
    </xf>
    <xf numFmtId="3" fontId="4" fillId="6" borderId="7" xfId="5" applyNumberFormat="1" applyFont="1" applyFill="1" applyBorder="1" applyAlignment="1" applyProtection="1">
      <alignment horizontal="center" vertical="center" wrapText="1"/>
      <protection locked="0"/>
    </xf>
    <xf numFmtId="3" fontId="8" fillId="7" borderId="7" xfId="5" applyNumberFormat="1" applyFont="1" applyFill="1" applyBorder="1" applyAlignment="1">
      <alignment horizontal="center" vertical="center" wrapText="1"/>
    </xf>
    <xf numFmtId="3" fontId="9" fillId="6" borderId="7" xfId="5" applyNumberFormat="1" applyFont="1" applyFill="1" applyBorder="1" applyAlignment="1" applyProtection="1">
      <alignment horizontal="center" vertical="center" wrapText="1"/>
      <protection locked="0"/>
    </xf>
    <xf numFmtId="4" fontId="4" fillId="5" borderId="0" xfId="5" applyNumberFormat="1" applyFont="1" applyFill="1" applyAlignment="1">
      <alignment horizontal="center" vertical="center"/>
    </xf>
    <xf numFmtId="4" fontId="7" fillId="5" borderId="0" xfId="5" applyNumberFormat="1" applyFont="1" applyFill="1" applyAlignment="1">
      <alignment horizontal="center" vertical="center"/>
    </xf>
    <xf numFmtId="4" fontId="6" fillId="8" borderId="9" xfId="5" applyNumberFormat="1" applyFont="1" applyFill="1" applyBorder="1" applyAlignment="1">
      <alignment horizontal="center" vertical="center" wrapText="1"/>
    </xf>
    <xf numFmtId="4" fontId="6" fillId="8" borderId="10" xfId="5" applyNumberFormat="1" applyFont="1" applyFill="1" applyBorder="1" applyAlignment="1">
      <alignment horizontal="center" vertical="center" wrapText="1"/>
    </xf>
    <xf numFmtId="0" fontId="10" fillId="5" borderId="11" xfId="5" applyFont="1" applyFill="1" applyBorder="1" applyAlignment="1">
      <alignment horizontal="left" vertical="center" wrapText="1"/>
    </xf>
    <xf numFmtId="164" fontId="4" fillId="6" borderId="11" xfId="5" applyNumberFormat="1" applyFont="1" applyFill="1" applyBorder="1" applyAlignment="1" applyProtection="1">
      <alignment horizontal="center" vertical="center" wrapText="1"/>
      <protection locked="0"/>
    </xf>
    <xf numFmtId="164" fontId="8" fillId="7" borderId="11" xfId="5" applyNumberFormat="1" applyFont="1" applyFill="1" applyBorder="1" applyAlignment="1">
      <alignment horizontal="center" vertical="center" wrapText="1"/>
    </xf>
    <xf numFmtId="0" fontId="11" fillId="5" borderId="7" xfId="5" applyFont="1" applyFill="1" applyBorder="1" applyAlignment="1">
      <alignment horizontal="left" vertical="center" wrapText="1"/>
    </xf>
    <xf numFmtId="164" fontId="4" fillId="6" borderId="7" xfId="5" applyNumberFormat="1" applyFont="1" applyFill="1" applyBorder="1" applyAlignment="1" applyProtection="1">
      <alignment horizontal="center" vertical="center" wrapText="1"/>
      <protection locked="0"/>
    </xf>
    <xf numFmtId="164" fontId="8" fillId="7" borderId="7" xfId="5" applyNumberFormat="1" applyFont="1" applyFill="1" applyBorder="1" applyAlignment="1">
      <alignment horizontal="center" vertical="center" wrapText="1"/>
    </xf>
    <xf numFmtId="164" fontId="12" fillId="9" borderId="12" xfId="5" applyNumberFormat="1" applyFont="1" applyFill="1" applyBorder="1" applyAlignment="1">
      <alignment horizontal="left" vertical="center" wrapText="1"/>
    </xf>
    <xf numFmtId="164" fontId="8" fillId="9" borderId="12" xfId="5" applyNumberFormat="1" applyFont="1" applyFill="1" applyBorder="1" applyAlignment="1">
      <alignment horizontal="center" vertical="center" wrapText="1"/>
    </xf>
    <xf numFmtId="164" fontId="8" fillId="7" borderId="12" xfId="5" applyNumberFormat="1" applyFont="1" applyFill="1" applyBorder="1" applyAlignment="1">
      <alignment horizontal="center" vertical="center" wrapText="1"/>
    </xf>
    <xf numFmtId="4" fontId="6" fillId="10" borderId="10" xfId="5" applyNumberFormat="1" applyFont="1" applyFill="1" applyBorder="1" applyAlignment="1">
      <alignment vertical="center" wrapText="1"/>
    </xf>
    <xf numFmtId="0" fontId="13" fillId="0" borderId="0" xfId="5" applyFont="1"/>
    <xf numFmtId="4" fontId="6" fillId="11" borderId="10" xfId="5" applyNumberFormat="1" applyFont="1" applyFill="1" applyBorder="1" applyAlignment="1">
      <alignment vertical="center" wrapText="1"/>
    </xf>
    <xf numFmtId="164" fontId="12" fillId="9" borderId="7" xfId="5" applyNumberFormat="1" applyFont="1" applyFill="1" applyBorder="1" applyAlignment="1">
      <alignment horizontal="left" vertical="center" wrapText="1"/>
    </xf>
    <xf numFmtId="164" fontId="8" fillId="9" borderId="7" xfId="5" applyNumberFormat="1" applyFont="1" applyFill="1" applyBorder="1" applyAlignment="1">
      <alignment horizontal="center" vertical="center" wrapText="1"/>
    </xf>
    <xf numFmtId="164" fontId="8" fillId="12" borderId="7" xfId="5" applyNumberFormat="1" applyFont="1" applyFill="1" applyBorder="1" applyAlignment="1">
      <alignment horizontal="center" vertical="center" wrapText="1"/>
    </xf>
    <xf numFmtId="0" fontId="10" fillId="7" borderId="7" xfId="5" applyFont="1" applyFill="1" applyBorder="1" applyAlignment="1">
      <alignment horizontal="left" vertical="center" wrapText="1"/>
    </xf>
    <xf numFmtId="0" fontId="2" fillId="2" borderId="0" xfId="8" applyFill="1"/>
    <xf numFmtId="0" fontId="14" fillId="2" borderId="0" xfId="8" applyFont="1" applyFill="1"/>
    <xf numFmtId="0" fontId="16" fillId="2" borderId="16" xfId="8" applyFont="1" applyFill="1" applyBorder="1" applyAlignment="1">
      <alignment horizontal="left" vertical="center" wrapText="1"/>
    </xf>
    <xf numFmtId="3" fontId="17" fillId="13" borderId="7" xfId="8" applyNumberFormat="1" applyFont="1" applyFill="1" applyBorder="1" applyAlignment="1">
      <alignment horizontal="center" vertical="center"/>
    </xf>
    <xf numFmtId="3" fontId="17" fillId="2" borderId="0" xfId="8" applyNumberFormat="1" applyFont="1" applyFill="1" applyAlignment="1">
      <alignment horizontal="center" vertical="center"/>
    </xf>
    <xf numFmtId="3" fontId="18" fillId="2" borderId="0" xfId="8" applyNumberFormat="1" applyFont="1" applyFill="1" applyAlignment="1">
      <alignment horizontal="center" vertical="center"/>
    </xf>
    <xf numFmtId="0" fontId="19" fillId="2" borderId="0" xfId="8" applyFont="1" applyFill="1"/>
    <xf numFmtId="0" fontId="19" fillId="2" borderId="15" xfId="8" applyFont="1" applyFill="1" applyBorder="1"/>
    <xf numFmtId="9" fontId="20" fillId="13" borderId="7" xfId="10" applyFont="1" applyFill="1" applyBorder="1" applyAlignment="1">
      <alignment horizontal="center" vertical="center"/>
    </xf>
    <xf numFmtId="0" fontId="21" fillId="2" borderId="14" xfId="8" applyFont="1" applyFill="1" applyBorder="1" applyAlignment="1">
      <alignment horizontal="left" vertical="center" wrapText="1"/>
    </xf>
    <xf numFmtId="0" fontId="22" fillId="14" borderId="16" xfId="8" applyFont="1" applyFill="1" applyBorder="1" applyAlignment="1">
      <alignment horizontal="left" vertical="center" wrapText="1"/>
    </xf>
    <xf numFmtId="165" fontId="22" fillId="13" borderId="5" xfId="8" applyNumberFormat="1" applyFont="1" applyFill="1" applyBorder="1" applyAlignment="1">
      <alignment horizontal="center" vertical="center"/>
    </xf>
    <xf numFmtId="1" fontId="22" fillId="13" borderId="4" xfId="8" applyNumberFormat="1" applyFont="1" applyFill="1" applyBorder="1" applyAlignment="1">
      <alignment horizontal="center" vertical="center"/>
    </xf>
    <xf numFmtId="1" fontId="18" fillId="2" borderId="0" xfId="8" applyNumberFormat="1" applyFont="1" applyFill="1" applyAlignment="1">
      <alignment horizontal="center" vertical="center"/>
    </xf>
    <xf numFmtId="165" fontId="22" fillId="2" borderId="0" xfId="8" applyNumberFormat="1" applyFont="1" applyFill="1" applyAlignment="1">
      <alignment horizontal="center" vertical="center"/>
    </xf>
    <xf numFmtId="0" fontId="22" fillId="2" borderId="0" xfId="8" applyFont="1" applyFill="1" applyAlignment="1">
      <alignment horizontal="center" vertical="center"/>
    </xf>
    <xf numFmtId="0" fontId="22" fillId="14" borderId="14" xfId="8" applyFont="1" applyFill="1" applyBorder="1" applyAlignment="1">
      <alignment horizontal="left" vertical="center" wrapText="1"/>
    </xf>
    <xf numFmtId="0" fontId="22" fillId="14" borderId="0" xfId="8" applyFont="1" applyFill="1" applyAlignment="1">
      <alignment horizontal="left" vertical="center" wrapText="1"/>
    </xf>
    <xf numFmtId="0" fontId="19" fillId="2" borderId="14" xfId="8" applyFont="1" applyFill="1" applyBorder="1"/>
    <xf numFmtId="0" fontId="23" fillId="16" borderId="16" xfId="8" applyFont="1" applyFill="1" applyBorder="1" applyAlignment="1">
      <alignment horizontal="left" vertical="center" wrapText="1"/>
    </xf>
    <xf numFmtId="165" fontId="22" fillId="13" borderId="7" xfId="8" applyNumberFormat="1" applyFont="1" applyFill="1" applyBorder="1" applyAlignment="1">
      <alignment horizontal="center" vertical="center"/>
    </xf>
    <xf numFmtId="0" fontId="24" fillId="13" borderId="4" xfId="8" applyFont="1" applyFill="1" applyBorder="1" applyAlignment="1">
      <alignment horizontal="center" vertical="center"/>
    </xf>
    <xf numFmtId="9" fontId="25" fillId="2" borderId="0" xfId="10" applyFont="1" applyFill="1" applyAlignment="1">
      <alignment horizontal="center" vertical="center"/>
    </xf>
    <xf numFmtId="2" fontId="22" fillId="2" borderId="0" xfId="8" applyNumberFormat="1" applyFont="1" applyFill="1" applyAlignment="1">
      <alignment horizontal="center" vertical="center"/>
    </xf>
    <xf numFmtId="0" fontId="23" fillId="17" borderId="16" xfId="8" applyFont="1" applyFill="1" applyBorder="1" applyAlignment="1">
      <alignment horizontal="left" vertical="center" wrapText="1"/>
    </xf>
    <xf numFmtId="0" fontId="23" fillId="18" borderId="16" xfId="8" applyFont="1" applyFill="1" applyBorder="1" applyAlignment="1">
      <alignment horizontal="left" vertical="center" wrapText="1"/>
    </xf>
    <xf numFmtId="0" fontId="19" fillId="2" borderId="0" xfId="8" applyFont="1" applyFill="1" applyAlignment="1">
      <alignment vertical="center"/>
    </xf>
    <xf numFmtId="0" fontId="26" fillId="2" borderId="14" xfId="8" applyFont="1" applyFill="1" applyBorder="1" applyAlignment="1">
      <alignment horizontal="left" vertical="center" wrapText="1"/>
    </xf>
    <xf numFmtId="3" fontId="0" fillId="2" borderId="0" xfId="8" applyNumberFormat="1" applyFont="1" applyFill="1" applyAlignment="1">
      <alignment horizontal="center" vertical="center"/>
    </xf>
    <xf numFmtId="3" fontId="27" fillId="2" borderId="0" xfId="8" applyNumberFormat="1" applyFont="1" applyFill="1" applyAlignment="1">
      <alignment horizontal="center" vertical="center"/>
    </xf>
    <xf numFmtId="0" fontId="2" fillId="2" borderId="0" xfId="8" applyFill="1" applyAlignment="1">
      <alignment vertical="center"/>
    </xf>
    <xf numFmtId="0" fontId="2" fillId="2" borderId="15" xfId="8" applyFill="1" applyBorder="1"/>
    <xf numFmtId="0" fontId="23" fillId="15" borderId="16" xfId="8" applyFont="1" applyFill="1" applyBorder="1" applyAlignment="1">
      <alignment horizontal="left" vertical="center"/>
    </xf>
    <xf numFmtId="165" fontId="16" fillId="13" borderId="5" xfId="8" applyNumberFormat="1" applyFont="1" applyFill="1" applyBorder="1" applyAlignment="1">
      <alignment horizontal="center" vertical="center"/>
    </xf>
    <xf numFmtId="0" fontId="16" fillId="13" borderId="4" xfId="8" applyFont="1" applyFill="1" applyBorder="1" applyAlignment="1">
      <alignment horizontal="center" vertical="center"/>
    </xf>
    <xf numFmtId="0" fontId="28" fillId="13" borderId="16" xfId="8" applyFont="1" applyFill="1" applyBorder="1" applyAlignment="1">
      <alignment horizontal="left" vertical="center" wrapText="1"/>
    </xf>
    <xf numFmtId="165" fontId="15" fillId="13" borderId="5" xfId="8" applyNumberFormat="1" applyFont="1" applyFill="1" applyBorder="1" applyAlignment="1" applyProtection="1">
      <alignment horizontal="center" vertical="center"/>
      <protection locked="0"/>
    </xf>
    <xf numFmtId="1" fontId="15" fillId="13" borderId="7" xfId="8" applyNumberFormat="1" applyFont="1" applyFill="1" applyBorder="1" applyAlignment="1">
      <alignment horizontal="center" vertical="center"/>
    </xf>
    <xf numFmtId="165" fontId="15" fillId="13" borderId="5" xfId="8" applyNumberFormat="1" applyFont="1" applyFill="1" applyBorder="1" applyAlignment="1">
      <alignment horizontal="center" vertical="center"/>
    </xf>
    <xf numFmtId="0" fontId="15" fillId="13" borderId="4" xfId="8" applyFont="1" applyFill="1" applyBorder="1" applyAlignment="1">
      <alignment horizontal="center" vertical="center"/>
    </xf>
    <xf numFmtId="0" fontId="19" fillId="2" borderId="14" xfId="8" applyFont="1" applyFill="1" applyBorder="1" applyAlignment="1">
      <alignment wrapText="1"/>
    </xf>
    <xf numFmtId="0" fontId="15" fillId="2" borderId="0" xfId="8" applyFont="1" applyFill="1"/>
    <xf numFmtId="0" fontId="22" fillId="0" borderId="16" xfId="0" applyFont="1" applyBorder="1" applyAlignment="1">
      <alignment wrapText="1"/>
    </xf>
    <xf numFmtId="3" fontId="16" fillId="13" borderId="7" xfId="0" applyNumberFormat="1" applyFont="1" applyFill="1" applyBorder="1" applyAlignment="1">
      <alignment horizontal="center" vertical="center"/>
    </xf>
    <xf numFmtId="0" fontId="17" fillId="0" borderId="14" xfId="0" applyFont="1" applyBorder="1" applyAlignment="1">
      <alignment wrapText="1"/>
    </xf>
    <xf numFmtId="0" fontId="17" fillId="0" borderId="0" xfId="0" applyFont="1" applyAlignment="1">
      <alignment horizontal="center" vertical="center"/>
    </xf>
    <xf numFmtId="0" fontId="22" fillId="0" borderId="16" xfId="0" applyFont="1" applyBorder="1" applyAlignment="1">
      <alignment vertical="center" wrapText="1"/>
    </xf>
    <xf numFmtId="164" fontId="22" fillId="13" borderId="7" xfId="0" applyNumberFormat="1" applyFont="1" applyFill="1" applyBorder="1" applyAlignment="1">
      <alignment horizontal="center" vertical="center"/>
    </xf>
    <xf numFmtId="0" fontId="22" fillId="13" borderId="7" xfId="0" applyFont="1" applyFill="1" applyBorder="1" applyAlignment="1">
      <alignment horizontal="center" vertical="center"/>
    </xf>
    <xf numFmtId="0" fontId="31" fillId="0" borderId="16" xfId="0" applyFont="1" applyBorder="1" applyAlignment="1">
      <alignment wrapText="1"/>
    </xf>
    <xf numFmtId="0" fontId="31" fillId="13" borderId="7" xfId="0" applyFont="1" applyFill="1" applyBorder="1" applyAlignment="1">
      <alignment horizontal="center" vertical="center" wrapText="1"/>
    </xf>
    <xf numFmtId="0" fontId="32" fillId="5" borderId="16" xfId="5" applyFont="1" applyFill="1" applyBorder="1" applyAlignment="1">
      <alignment horizontal="left" vertical="center" wrapText="1"/>
    </xf>
    <xf numFmtId="0" fontId="17" fillId="13" borderId="7" xfId="0" applyFont="1" applyFill="1" applyBorder="1" applyAlignment="1">
      <alignment horizontal="center" vertical="center"/>
    </xf>
    <xf numFmtId="165" fontId="22" fillId="13" borderId="7" xfId="0" applyNumberFormat="1" applyFont="1" applyFill="1" applyBorder="1" applyAlignment="1">
      <alignment horizontal="center" vertical="center"/>
    </xf>
    <xf numFmtId="165" fontId="31" fillId="13" borderId="7" xfId="0" applyNumberFormat="1" applyFont="1" applyFill="1" applyBorder="1" applyAlignment="1">
      <alignment horizontal="center" vertical="center" wrapText="1"/>
    </xf>
    <xf numFmtId="165" fontId="17" fillId="13" borderId="7" xfId="0" applyNumberFormat="1" applyFont="1" applyFill="1" applyBorder="1" applyAlignment="1">
      <alignment horizontal="center" vertical="center"/>
    </xf>
    <xf numFmtId="0" fontId="33" fillId="2" borderId="14" xfId="8" applyFont="1" applyFill="1" applyBorder="1" applyAlignment="1">
      <alignment horizontal="left" vertical="center"/>
    </xf>
    <xf numFmtId="0" fontId="34" fillId="2" borderId="14" xfId="8" applyFont="1" applyFill="1" applyBorder="1" applyAlignment="1">
      <alignment horizontal="left" vertical="center"/>
    </xf>
    <xf numFmtId="2" fontId="22" fillId="20" borderId="7" xfId="8" applyNumberFormat="1" applyFont="1" applyFill="1" applyBorder="1" applyAlignment="1">
      <alignment horizontal="center" vertical="center"/>
    </xf>
    <xf numFmtId="2" fontId="17" fillId="2" borderId="0" xfId="8" applyNumberFormat="1" applyFont="1" applyFill="1" applyAlignment="1">
      <alignment horizontal="center" vertical="center"/>
    </xf>
    <xf numFmtId="0" fontId="16" fillId="2" borderId="16" xfId="8" applyFont="1" applyFill="1" applyBorder="1" applyAlignment="1">
      <alignment vertical="center" wrapText="1"/>
    </xf>
    <xf numFmtId="1" fontId="17" fillId="20" borderId="7" xfId="8" applyNumberFormat="1" applyFont="1" applyFill="1" applyBorder="1" applyAlignment="1" applyProtection="1">
      <alignment horizontal="right" vertical="center"/>
      <protection locked="0"/>
    </xf>
    <xf numFmtId="2" fontId="17" fillId="2" borderId="0" xfId="8" applyNumberFormat="1" applyFont="1" applyFill="1" applyAlignment="1">
      <alignment horizontal="right" vertical="center"/>
    </xf>
    <xf numFmtId="44" fontId="17" fillId="20" borderId="7" xfId="3" applyFont="1" applyFill="1" applyBorder="1" applyAlignment="1" applyProtection="1">
      <alignment horizontal="right" vertical="center"/>
      <protection locked="0"/>
    </xf>
    <xf numFmtId="7" fontId="17" fillId="2" borderId="0" xfId="3" applyNumberFormat="1" applyFont="1" applyFill="1" applyAlignment="1">
      <alignment horizontal="right" vertical="center"/>
    </xf>
    <xf numFmtId="0" fontId="24" fillId="2" borderId="16" xfId="8" applyFont="1" applyFill="1" applyBorder="1" applyAlignment="1">
      <alignment vertical="center" wrapText="1"/>
    </xf>
    <xf numFmtId="3" fontId="22" fillId="13" borderId="7" xfId="8" applyNumberFormat="1" applyFont="1" applyFill="1" applyBorder="1" applyAlignment="1">
      <alignment horizontal="right" vertical="center"/>
    </xf>
    <xf numFmtId="1" fontId="22" fillId="13" borderId="7" xfId="8" applyNumberFormat="1" applyFont="1" applyFill="1" applyBorder="1" applyAlignment="1">
      <alignment horizontal="center" vertical="center"/>
    </xf>
    <xf numFmtId="3" fontId="19" fillId="2" borderId="0" xfId="8" applyNumberFormat="1" applyFont="1" applyFill="1"/>
    <xf numFmtId="0" fontId="35" fillId="2" borderId="17" xfId="8" applyFont="1" applyFill="1" applyBorder="1" applyAlignment="1">
      <alignment vertical="center" wrapText="1"/>
    </xf>
    <xf numFmtId="0" fontId="2" fillId="2" borderId="18" xfId="8" applyFill="1" applyBorder="1" applyAlignment="1">
      <alignment horizontal="right"/>
    </xf>
    <xf numFmtId="0" fontId="14" fillId="2" borderId="18" xfId="8" applyFont="1" applyFill="1" applyBorder="1" applyAlignment="1">
      <alignment horizontal="right"/>
    </xf>
    <xf numFmtId="0" fontId="36" fillId="2" borderId="18" xfId="8" applyFont="1" applyFill="1" applyBorder="1" applyAlignment="1">
      <alignment horizontal="center" vertical="center" wrapText="1"/>
    </xf>
    <xf numFmtId="0" fontId="2" fillId="2" borderId="19" xfId="8" applyFill="1" applyBorder="1"/>
    <xf numFmtId="4" fontId="6" fillId="3" borderId="1" xfId="6" applyNumberFormat="1" applyFont="1" applyFill="1" applyBorder="1" applyAlignment="1">
      <alignment horizontal="center" vertical="center" wrapText="1"/>
    </xf>
    <xf numFmtId="4" fontId="6" fillId="3" borderId="2" xfId="6" applyNumberFormat="1" applyFont="1" applyFill="1" applyBorder="1" applyAlignment="1">
      <alignment horizontal="center" vertical="center" wrapText="1"/>
    </xf>
    <xf numFmtId="4" fontId="6" fillId="3" borderId="13" xfId="6" applyNumberFormat="1" applyFont="1" applyFill="1" applyBorder="1" applyAlignment="1">
      <alignment horizontal="center" vertical="center" wrapText="1"/>
    </xf>
    <xf numFmtId="4" fontId="15" fillId="4" borderId="14" xfId="5" applyNumberFormat="1" applyFont="1" applyFill="1" applyBorder="1" applyAlignment="1">
      <alignment horizontal="center" vertical="center" wrapText="1"/>
    </xf>
    <xf numFmtId="4" fontId="15" fillId="4" borderId="0" xfId="5" applyNumberFormat="1" applyFont="1" applyFill="1" applyAlignment="1">
      <alignment horizontal="center" vertical="center" wrapText="1"/>
    </xf>
    <xf numFmtId="4" fontId="15" fillId="4" borderId="15" xfId="5" applyNumberFormat="1" applyFont="1" applyFill="1" applyBorder="1" applyAlignment="1">
      <alignment horizontal="center" vertical="center" wrapText="1"/>
    </xf>
    <xf numFmtId="0" fontId="6" fillId="15" borderId="14" xfId="8" applyFont="1" applyFill="1" applyBorder="1" applyAlignment="1">
      <alignment horizontal="center" vertical="center"/>
    </xf>
    <xf numFmtId="0" fontId="6" fillId="15" borderId="0" xfId="8" applyFont="1" applyFill="1" applyAlignment="1">
      <alignment horizontal="center" vertical="center"/>
    </xf>
    <xf numFmtId="0" fontId="6" fillId="15" borderId="15" xfId="8" applyFont="1" applyFill="1" applyBorder="1" applyAlignment="1">
      <alignment horizontal="center" vertical="center"/>
    </xf>
    <xf numFmtId="0" fontId="29" fillId="2" borderId="14" xfId="8" applyFont="1" applyFill="1" applyBorder="1" applyAlignment="1">
      <alignment horizontal="left" vertical="center" wrapText="1"/>
    </xf>
    <xf numFmtId="0" fontId="29" fillId="2" borderId="0" xfId="8" applyFont="1" applyFill="1" applyAlignment="1">
      <alignment horizontal="left" vertical="center" wrapText="1"/>
    </xf>
    <xf numFmtId="4" fontId="6" fillId="3" borderId="14" xfId="6" applyNumberFormat="1" applyFont="1" applyFill="1" applyBorder="1" applyAlignment="1">
      <alignment vertical="center" wrapText="1"/>
    </xf>
    <xf numFmtId="4" fontId="6" fillId="3" borderId="0" xfId="6" applyNumberFormat="1" applyFont="1" applyFill="1" applyAlignment="1">
      <alignment vertical="center" wrapText="1"/>
    </xf>
    <xf numFmtId="4" fontId="6" fillId="3" borderId="15" xfId="6" applyNumberFormat="1" applyFont="1" applyFill="1" applyBorder="1" applyAlignment="1">
      <alignment vertical="center" wrapText="1"/>
    </xf>
    <xf numFmtId="4" fontId="30" fillId="4" borderId="14" xfId="1" applyNumberFormat="1" applyFont="1" applyFill="1" applyBorder="1" applyAlignment="1">
      <alignment horizontal="center" vertical="center" wrapText="1"/>
    </xf>
    <xf numFmtId="4" fontId="30" fillId="4" borderId="0" xfId="1" applyNumberFormat="1" applyFont="1" applyFill="1" applyAlignment="1">
      <alignment horizontal="center" vertical="center" wrapText="1"/>
    </xf>
    <xf numFmtId="0" fontId="6" fillId="19" borderId="14" xfId="8" applyFont="1" applyFill="1" applyBorder="1" applyAlignment="1">
      <alignment horizontal="center" vertical="center"/>
    </xf>
    <xf numFmtId="0" fontId="6" fillId="19" borderId="0" xfId="8" applyFont="1" applyFill="1" applyAlignment="1">
      <alignment horizontal="center" vertical="center"/>
    </xf>
    <xf numFmtId="0" fontId="6" fillId="19" borderId="15" xfId="8" applyFont="1" applyFill="1" applyBorder="1" applyAlignment="1">
      <alignment horizontal="center" vertical="center"/>
    </xf>
    <xf numFmtId="4" fontId="5" fillId="3" borderId="1" xfId="6" applyNumberFormat="1" applyFont="1" applyFill="1" applyBorder="1" applyAlignment="1">
      <alignment horizontal="left" vertical="center" wrapText="1"/>
    </xf>
    <xf numFmtId="4" fontId="5" fillId="3" borderId="2" xfId="6" applyNumberFormat="1" applyFont="1" applyFill="1" applyBorder="1" applyAlignment="1">
      <alignment horizontal="left" vertical="center" wrapText="1"/>
    </xf>
    <xf numFmtId="4" fontId="7" fillId="5" borderId="3" xfId="5" applyNumberFormat="1" applyFont="1" applyFill="1" applyBorder="1" applyAlignment="1">
      <alignment horizontal="center" vertical="center"/>
    </xf>
    <xf numFmtId="4" fontId="7" fillId="5" borderId="4" xfId="5" applyNumberFormat="1" applyFont="1" applyFill="1" applyBorder="1" applyAlignment="1">
      <alignment horizontal="center" vertical="center"/>
    </xf>
    <xf numFmtId="4" fontId="7" fillId="5" borderId="5" xfId="5" applyNumberFormat="1" applyFont="1" applyFill="1" applyBorder="1" applyAlignment="1">
      <alignment horizontal="center" vertical="center"/>
    </xf>
    <xf numFmtId="4" fontId="8" fillId="5" borderId="5" xfId="5" applyNumberFormat="1" applyFont="1" applyFill="1" applyBorder="1" applyAlignment="1">
      <alignment horizontal="center" vertical="center" wrapText="1"/>
    </xf>
    <xf numFmtId="4" fontId="8" fillId="5" borderId="3" xfId="5" applyNumberFormat="1" applyFont="1" applyFill="1" applyBorder="1" applyAlignment="1">
      <alignment horizontal="center" vertical="center" wrapText="1"/>
    </xf>
    <xf numFmtId="4" fontId="8" fillId="5" borderId="4" xfId="5" applyNumberFormat="1" applyFont="1" applyFill="1" applyBorder="1" applyAlignment="1">
      <alignment horizontal="center" vertical="center" wrapText="1"/>
    </xf>
    <xf numFmtId="4" fontId="7" fillId="5" borderId="0" xfId="5" applyNumberFormat="1" applyFont="1" applyFill="1" applyAlignment="1">
      <alignment horizontal="center" vertical="center"/>
    </xf>
    <xf numFmtId="4" fontId="6" fillId="11" borderId="8" xfId="5" applyNumberFormat="1" applyFont="1" applyFill="1" applyBorder="1" applyAlignment="1">
      <alignment horizontal="left" vertical="center" wrapText="1"/>
    </xf>
    <xf numFmtId="4" fontId="6" fillId="11" borderId="9" xfId="5" applyNumberFormat="1" applyFont="1" applyFill="1" applyBorder="1" applyAlignment="1">
      <alignment horizontal="left" vertical="center" wrapText="1"/>
    </xf>
    <xf numFmtId="4" fontId="5" fillId="8" borderId="8" xfId="5" applyNumberFormat="1" applyFont="1" applyFill="1" applyBorder="1" applyAlignment="1">
      <alignment horizontal="left" vertical="center" wrapText="1"/>
    </xf>
    <xf numFmtId="4" fontId="5" fillId="8" borderId="9" xfId="5" applyNumberFormat="1" applyFont="1" applyFill="1" applyBorder="1" applyAlignment="1">
      <alignment horizontal="left" vertical="center" wrapText="1"/>
    </xf>
    <xf numFmtId="4" fontId="41" fillId="10" borderId="8" xfId="5" applyNumberFormat="1" applyFont="1" applyFill="1" applyBorder="1" applyAlignment="1">
      <alignment horizontal="left" vertical="center" wrapText="1"/>
    </xf>
    <xf numFmtId="4" fontId="41" fillId="10" borderId="9" xfId="5" applyNumberFormat="1" applyFont="1" applyFill="1" applyBorder="1" applyAlignment="1">
      <alignment horizontal="left" vertical="center" wrapText="1"/>
    </xf>
  </cellXfs>
  <cellStyles count="12">
    <cellStyle name="Lien hypertexte" xfId="1" builtinId="8"/>
    <cellStyle name="Lien hypertexte 2" xfId="2" xr:uid="{00000000-0005-0000-0000-000001000000}"/>
    <cellStyle name="Monétaire" xfId="3" builtinId="4"/>
    <cellStyle name="Monétaire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3" xfId="8" xr:uid="{00000000-0005-0000-0000-000008000000}"/>
    <cellStyle name="Normal 4" xfId="9" xr:uid="{00000000-0005-0000-0000-000009000000}"/>
    <cellStyle name="Pourcentage" xfId="10" builtinId="5"/>
    <cellStyle name="Pourcentage 2" xfId="11" xr:uid="{00000000-0005-0000-0000-00000B000000}"/>
  </cellStyles>
  <dxfs count="8">
    <dxf>
      <font>
        <b/>
        <i val="0"/>
        <color theme="0"/>
      </font>
      <fill>
        <patternFill patternType="solid">
          <fgColor theme="4"/>
          <bgColor theme="4"/>
        </patternFill>
      </fill>
    </dxf>
    <dxf>
      <font>
        <b/>
        <i val="0"/>
      </font>
      <fill>
        <patternFill patternType="solid">
          <fgColor rgb="FFA9DA74"/>
          <bgColor rgb="FFA9DA74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/>
              <a:t>Sources du gaspillage alimentaire (étapes)</a:t>
            </a:r>
            <a:endParaRPr/>
          </a:p>
        </c:rich>
      </c:tx>
      <c:layout>
        <c:manualLayout>
          <c:xMode val="edge"/>
          <c:yMode val="edge"/>
          <c:x val="0.16780700000000001"/>
          <c:y val="6.2729999999999999E-3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34706"/>
          <c:y val="0.26383699999999999"/>
          <c:w val="0.45688899999999999"/>
          <c:h val="0.72434299999999996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prstGeom prst="rect">
                <a:avLst/>
              </a:prstGeom>
              <a:solidFill>
                <a:srgbClr val="F58F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DC-44DE-A927-ED597C4A3F1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DC-44DE-A927-ED597C4A3F1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DC-44DE-A927-ED597C4A3F12}"/>
              </c:ext>
            </c:extLst>
          </c:dPt>
          <c:dLbls>
            <c:dLbl>
              <c:idx val="0"/>
              <c:layout>
                <c:manualLayout>
                  <c:x val="7.8667000000000001E-2"/>
                  <c:y val="-3.8823999999999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DC-44DE-A927-ED597C4A3F12}"/>
                </c:ext>
              </c:extLst>
            </c:dLbl>
            <c:dLbl>
              <c:idx val="1"/>
              <c:layout>
                <c:manualLayout>
                  <c:x val="3.9649999999999998E-2"/>
                  <c:y val="8.75800000000000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DC-44DE-A927-ED597C4A3F1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Synthèse!$A$11:$A$13</c:f>
              <c:strCache>
                <c:ptCount val="3"/>
                <c:pt idx="0">
                  <c:v>DÉCHETS ISSUS DE LA PRÉPARATION (g/couvert)</c:v>
                </c:pt>
                <c:pt idx="1">
                  <c:v>DÉCHETS ISSUS DES EXCÉDENTS NON SERVIS  (g/couvert)</c:v>
                </c:pt>
                <c:pt idx="2">
                  <c:v>RESTES PLATEAUX/ASSIETTES (g/couvert)</c:v>
                </c:pt>
              </c:strCache>
            </c:strRef>
          </c:cat>
          <c:val>
            <c:numRef>
              <c:f>Synthèse!$D$11:$D$13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DC-44DE-A927-ED597C4A3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96610</xdr:colOff>
      <xdr:row>0</xdr:row>
      <xdr:rowOff>121102</xdr:rowOff>
    </xdr:from>
    <xdr:to>
      <xdr:col>0</xdr:col>
      <xdr:colOff>3703925</xdr:colOff>
      <xdr:row>0</xdr:row>
      <xdr:rowOff>1040673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3455" b="25096"/>
        <a:stretch/>
      </xdr:blipFill>
      <xdr:spPr bwMode="auto">
        <a:xfrm>
          <a:off x="96610" y="121102"/>
          <a:ext cx="3607314" cy="9195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50</xdr:row>
      <xdr:rowOff>149087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 bwMode="auto">
        <a:xfrm>
          <a:off x="9921240" y="14771867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endParaRPr lang="fr-FR" sz="1100"/>
        </a:p>
      </xdr:txBody>
    </xdr:sp>
    <xdr:clientData/>
  </xdr:oneCellAnchor>
  <xdr:twoCellAnchor>
    <xdr:from>
      <xdr:col>3</xdr:col>
      <xdr:colOff>215348</xdr:colOff>
      <xdr:row>9</xdr:row>
      <xdr:rowOff>21037</xdr:rowOff>
    </xdr:from>
    <xdr:to>
      <xdr:col>7</xdr:col>
      <xdr:colOff>10003</xdr:colOff>
      <xdr:row>14</xdr:row>
      <xdr:rowOff>140804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56736</xdr:colOff>
      <xdr:row>0</xdr:row>
      <xdr:rowOff>94836</xdr:rowOff>
    </xdr:from>
    <xdr:to>
      <xdr:col>0</xdr:col>
      <xdr:colOff>2537046</xdr:colOff>
      <xdr:row>0</xdr:row>
      <xdr:rowOff>731904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23455" b="25096"/>
        <a:stretch/>
      </xdr:blipFill>
      <xdr:spPr bwMode="auto">
        <a:xfrm>
          <a:off x="56736" y="94836"/>
          <a:ext cx="2480310" cy="6370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1409698</xdr:colOff>
      <xdr:row>20</xdr:row>
      <xdr:rowOff>47625</xdr:rowOff>
    </xdr:from>
    <xdr:to>
      <xdr:col>3</xdr:col>
      <xdr:colOff>229898</xdr:colOff>
      <xdr:row>20</xdr:row>
      <xdr:rowOff>514774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6619875" y="6048375"/>
          <a:ext cx="1382423" cy="455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0E2841"/>
      </a:dk2>
      <a:lt2>
        <a:srgbClr val="F5DBBB"/>
      </a:lt2>
      <a:accent1>
        <a:srgbClr val="B24444"/>
      </a:accent1>
      <a:accent2>
        <a:srgbClr val="296246"/>
      </a:accent2>
      <a:accent3>
        <a:srgbClr val="F5DBBB"/>
      </a:accent3>
      <a:accent4>
        <a:srgbClr val="356F54"/>
      </a:accent4>
      <a:accent5>
        <a:srgbClr val="CE4627"/>
      </a:accent5>
      <a:accent6>
        <a:srgbClr val="F3EAE3"/>
      </a:accent6>
      <a:hlink>
        <a:srgbClr val="156082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-cantine.agriculture.gouv.fr/s-identifier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tabColor rgb="FFC00000"/>
  </sheetPr>
  <dimension ref="A1:AD27"/>
  <sheetViews>
    <sheetView tabSelected="1" zoomScale="70" workbookViewId="0">
      <pane xSplit="1" topLeftCell="B1" activePane="topRight" state="frozen"/>
      <selection activeCell="E13" sqref="E13"/>
      <selection pane="topRight" activeCell="A13" sqref="A13"/>
    </sheetView>
  </sheetViews>
  <sheetFormatPr baseColWidth="10" defaultColWidth="0.28515625" defaultRowHeight="20.25"/>
  <cols>
    <col min="1" max="1" width="58" style="1" customWidth="1"/>
    <col min="2" max="2" width="19.7109375" style="1" customWidth="1"/>
    <col min="3" max="30" width="19" style="1" customWidth="1"/>
    <col min="31" max="16384" width="0.28515625" style="1"/>
  </cols>
  <sheetData>
    <row r="1" spans="1:30" s="2" customFormat="1" ht="91.15" customHeight="1">
      <c r="A1" s="3"/>
      <c r="B1" s="126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</row>
    <row r="2" spans="1:30">
      <c r="A2" s="4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9"/>
      <c r="V2" s="130"/>
      <c r="W2" s="128"/>
      <c r="X2" s="128"/>
      <c r="Y2" s="129"/>
      <c r="Z2" s="130"/>
      <c r="AA2" s="128"/>
      <c r="AB2" s="128"/>
      <c r="AC2" s="129"/>
      <c r="AD2" s="5"/>
    </row>
    <row r="3" spans="1:30" ht="48" customHeight="1">
      <c r="A3" s="6"/>
      <c r="B3" s="131" t="s">
        <v>1</v>
      </c>
      <c r="C3" s="132"/>
      <c r="D3" s="132"/>
      <c r="E3" s="133"/>
      <c r="F3" s="131" t="s">
        <v>2</v>
      </c>
      <c r="G3" s="132"/>
      <c r="H3" s="132"/>
      <c r="I3" s="133"/>
      <c r="J3" s="131" t="s">
        <v>3</v>
      </c>
      <c r="K3" s="132"/>
      <c r="L3" s="132"/>
      <c r="M3" s="133"/>
      <c r="N3" s="131" t="s">
        <v>4</v>
      </c>
      <c r="O3" s="132"/>
      <c r="P3" s="132"/>
      <c r="Q3" s="133"/>
      <c r="R3" s="131" t="s">
        <v>5</v>
      </c>
      <c r="S3" s="132"/>
      <c r="T3" s="132"/>
      <c r="U3" s="133"/>
      <c r="V3" s="131" t="s">
        <v>6</v>
      </c>
      <c r="W3" s="132"/>
      <c r="X3" s="132"/>
      <c r="Y3" s="133"/>
      <c r="Z3" s="131" t="s">
        <v>7</v>
      </c>
      <c r="AA3" s="132"/>
      <c r="AB3" s="132"/>
      <c r="AC3" s="133"/>
      <c r="AD3" s="7"/>
    </row>
    <row r="4" spans="1:30" ht="58.9" customHeight="1">
      <c r="A4" s="6"/>
      <c r="B4" s="8" t="s">
        <v>8</v>
      </c>
      <c r="C4" s="8" t="s">
        <v>9</v>
      </c>
      <c r="D4" s="8" t="s">
        <v>10</v>
      </c>
      <c r="E4" s="8" t="s">
        <v>11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8</v>
      </c>
      <c r="S4" s="8" t="s">
        <v>9</v>
      </c>
      <c r="T4" s="8" t="s">
        <v>10</v>
      </c>
      <c r="U4" s="8" t="s">
        <v>11</v>
      </c>
      <c r="V4" s="8" t="s">
        <v>8</v>
      </c>
      <c r="W4" s="8" t="s">
        <v>9</v>
      </c>
      <c r="X4" s="8" t="s">
        <v>10</v>
      </c>
      <c r="Y4" s="8" t="s">
        <v>11</v>
      </c>
      <c r="Z4" s="8" t="s">
        <v>8</v>
      </c>
      <c r="AA4" s="8" t="s">
        <v>9</v>
      </c>
      <c r="AB4" s="8" t="s">
        <v>10</v>
      </c>
      <c r="AC4" s="8" t="s">
        <v>11</v>
      </c>
      <c r="AD4" s="8" t="s">
        <v>12</v>
      </c>
    </row>
    <row r="5" spans="1:30" ht="70.150000000000006" customHeight="1">
      <c r="A5" s="9" t="s">
        <v>13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1">
        <f>SUM(A5:AC5)</f>
        <v>0</v>
      </c>
    </row>
    <row r="6" spans="1:30" ht="70.150000000000006" customHeight="1">
      <c r="A6" s="9" t="s">
        <v>14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1">
        <f>SUM(A6:AC6)</f>
        <v>0</v>
      </c>
    </row>
    <row r="7" spans="1:30" ht="70.150000000000006" customHeight="1">
      <c r="A7" s="9" t="s">
        <v>15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1">
        <f>SUM(A7:AC7)</f>
        <v>0</v>
      </c>
    </row>
    <row r="8" spans="1:30" ht="190.15" customHeight="1">
      <c r="A8" s="9" t="s">
        <v>16</v>
      </c>
      <c r="B8" s="10"/>
      <c r="C8" s="10"/>
      <c r="D8" s="10"/>
      <c r="E8" s="12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1"/>
    </row>
    <row r="9" spans="1:30" ht="16.149999999999999" customHeight="1">
      <c r="A9" s="1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4"/>
      <c r="W9" s="14"/>
      <c r="X9" s="14"/>
      <c r="Y9" s="14"/>
      <c r="Z9" s="14"/>
      <c r="AA9" s="14"/>
      <c r="AB9" s="14"/>
      <c r="AC9" s="14"/>
      <c r="AD9" s="14"/>
    </row>
    <row r="10" spans="1:30" ht="16.149999999999999" customHeight="1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1:30" ht="60" customHeight="1">
      <c r="A11" s="137" t="s">
        <v>17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5"/>
      <c r="W11" s="15"/>
      <c r="X11" s="15"/>
      <c r="Y11" s="15"/>
      <c r="Z11" s="15"/>
      <c r="AA11" s="15"/>
      <c r="AB11" s="15"/>
      <c r="AC11" s="15"/>
      <c r="AD11" s="16" t="s">
        <v>18</v>
      </c>
    </row>
    <row r="12" spans="1:30" ht="70.150000000000006" customHeight="1">
      <c r="A12" s="17" t="s">
        <v>19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9">
        <f>SUM(A12:AC12)</f>
        <v>0</v>
      </c>
    </row>
    <row r="13" spans="1:30" ht="70.150000000000006" customHeight="1">
      <c r="A13" s="20" t="s">
        <v>20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2">
        <f>SUM(A13:AC13)</f>
        <v>0</v>
      </c>
    </row>
    <row r="14" spans="1:30" ht="70.150000000000006" customHeight="1">
      <c r="A14" s="23" t="s">
        <v>21</v>
      </c>
      <c r="B14" s="24">
        <f>SUM(B12:B13)</f>
        <v>0</v>
      </c>
      <c r="C14" s="24">
        <f t="shared" ref="C14:AC22" si="0">SUM(C12:C13)</f>
        <v>0</v>
      </c>
      <c r="D14" s="24">
        <f t="shared" ref="D14:AC14" si="1">SUM(D12:D13)</f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4">
        <f t="shared" si="1"/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  <c r="O14" s="24">
        <f t="shared" si="1"/>
        <v>0</v>
      </c>
      <c r="P14" s="24">
        <f t="shared" si="1"/>
        <v>0</v>
      </c>
      <c r="Q14" s="24">
        <f t="shared" si="1"/>
        <v>0</v>
      </c>
      <c r="R14" s="24">
        <f t="shared" si="1"/>
        <v>0</v>
      </c>
      <c r="S14" s="24">
        <f t="shared" si="1"/>
        <v>0</v>
      </c>
      <c r="T14" s="24">
        <f t="shared" si="1"/>
        <v>0</v>
      </c>
      <c r="U14" s="24">
        <f t="shared" si="1"/>
        <v>0</v>
      </c>
      <c r="V14" s="24">
        <f t="shared" si="1"/>
        <v>0</v>
      </c>
      <c r="W14" s="24">
        <f t="shared" si="1"/>
        <v>0</v>
      </c>
      <c r="X14" s="24">
        <f t="shared" si="1"/>
        <v>0</v>
      </c>
      <c r="Y14" s="24">
        <f t="shared" si="1"/>
        <v>0</v>
      </c>
      <c r="Z14" s="24">
        <f t="shared" si="1"/>
        <v>0</v>
      </c>
      <c r="AA14" s="24">
        <f t="shared" si="1"/>
        <v>0</v>
      </c>
      <c r="AB14" s="24">
        <f t="shared" si="1"/>
        <v>0</v>
      </c>
      <c r="AC14" s="24">
        <f t="shared" si="1"/>
        <v>0</v>
      </c>
      <c r="AD14" s="25">
        <f>SUM(A14:AC14)</f>
        <v>0</v>
      </c>
    </row>
    <row r="15" spans="1:30" ht="60" customHeight="1">
      <c r="A15" s="139" t="s">
        <v>22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26" t="s">
        <v>18</v>
      </c>
    </row>
    <row r="16" spans="1:30" s="27" customFormat="1" ht="70.150000000000006" customHeight="1">
      <c r="A16" s="17" t="s">
        <v>19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9">
        <f>SUM(A16:AC16)</f>
        <v>0</v>
      </c>
    </row>
    <row r="17" spans="1:30" ht="70.150000000000006" customHeight="1">
      <c r="A17" s="20" t="s">
        <v>20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2">
        <f>SUM(A17:AC17)</f>
        <v>0</v>
      </c>
    </row>
    <row r="18" spans="1:30" ht="70.150000000000006" customHeight="1">
      <c r="A18" s="23" t="s">
        <v>23</v>
      </c>
      <c r="B18" s="24">
        <f>SUM(B16:B17)</f>
        <v>0</v>
      </c>
      <c r="C18" s="24">
        <f t="shared" si="0"/>
        <v>0</v>
      </c>
      <c r="D18" s="24">
        <f t="shared" si="0"/>
        <v>0</v>
      </c>
      <c r="E18" s="24">
        <f t="shared" si="0"/>
        <v>0</v>
      </c>
      <c r="F18" s="24">
        <f t="shared" si="0"/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4">
        <f t="shared" si="0"/>
        <v>0</v>
      </c>
      <c r="K18" s="24">
        <f t="shared" si="0"/>
        <v>0</v>
      </c>
      <c r="L18" s="24">
        <f t="shared" si="0"/>
        <v>0</v>
      </c>
      <c r="M18" s="24">
        <f t="shared" si="0"/>
        <v>0</v>
      </c>
      <c r="N18" s="24">
        <f t="shared" si="0"/>
        <v>0</v>
      </c>
      <c r="O18" s="24">
        <f t="shared" si="0"/>
        <v>0</v>
      </c>
      <c r="P18" s="24">
        <f t="shared" si="0"/>
        <v>0</v>
      </c>
      <c r="Q18" s="24">
        <f t="shared" si="0"/>
        <v>0</v>
      </c>
      <c r="R18" s="24">
        <f t="shared" si="0"/>
        <v>0</v>
      </c>
      <c r="S18" s="24">
        <f t="shared" si="0"/>
        <v>0</v>
      </c>
      <c r="T18" s="24">
        <f t="shared" si="0"/>
        <v>0</v>
      </c>
      <c r="U18" s="24">
        <f t="shared" si="0"/>
        <v>0</v>
      </c>
      <c r="V18" s="24">
        <f t="shared" si="0"/>
        <v>0</v>
      </c>
      <c r="W18" s="24">
        <f t="shared" si="0"/>
        <v>0</v>
      </c>
      <c r="X18" s="24">
        <f t="shared" si="0"/>
        <v>0</v>
      </c>
      <c r="Y18" s="24">
        <f t="shared" si="0"/>
        <v>0</v>
      </c>
      <c r="Z18" s="24">
        <f t="shared" si="0"/>
        <v>0</v>
      </c>
      <c r="AA18" s="24">
        <f t="shared" si="0"/>
        <v>0</v>
      </c>
      <c r="AB18" s="24">
        <f t="shared" si="0"/>
        <v>0</v>
      </c>
      <c r="AC18" s="24">
        <f t="shared" si="0"/>
        <v>0</v>
      </c>
      <c r="AD18" s="25">
        <f>SUM(A18:AC18)</f>
        <v>0</v>
      </c>
    </row>
    <row r="19" spans="1:30" ht="60" customHeight="1">
      <c r="A19" s="135" t="s">
        <v>24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28" t="s">
        <v>18</v>
      </c>
    </row>
    <row r="20" spans="1:30" s="27" customFormat="1" ht="70.150000000000006" customHeight="1">
      <c r="A20" s="17" t="s">
        <v>19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9">
        <f>SUM(A20:AC20)</f>
        <v>0</v>
      </c>
    </row>
    <row r="21" spans="1:30" ht="70.150000000000006" customHeight="1">
      <c r="A21" s="20" t="s">
        <v>20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2">
        <f>SUM(A21:AC21)</f>
        <v>0</v>
      </c>
    </row>
    <row r="22" spans="1:30" ht="70.150000000000006" customHeight="1">
      <c r="A22" s="29" t="s">
        <v>25</v>
      </c>
      <c r="B22" s="30">
        <f>SUM(B20:B21)</f>
        <v>0</v>
      </c>
      <c r="C22" s="30">
        <f t="shared" si="0"/>
        <v>0</v>
      </c>
      <c r="D22" s="30">
        <f t="shared" ref="D22:AC22" si="2">SUM(D20:D21)</f>
        <v>0</v>
      </c>
      <c r="E22" s="30">
        <f t="shared" si="2"/>
        <v>0</v>
      </c>
      <c r="F22" s="30">
        <f t="shared" si="2"/>
        <v>0</v>
      </c>
      <c r="G22" s="30">
        <f t="shared" si="2"/>
        <v>0</v>
      </c>
      <c r="H22" s="30">
        <f t="shared" si="2"/>
        <v>0</v>
      </c>
      <c r="I22" s="30">
        <f t="shared" si="2"/>
        <v>0</v>
      </c>
      <c r="J22" s="30">
        <f t="shared" si="2"/>
        <v>0</v>
      </c>
      <c r="K22" s="30">
        <f t="shared" si="2"/>
        <v>0</v>
      </c>
      <c r="L22" s="30">
        <f t="shared" si="2"/>
        <v>0</v>
      </c>
      <c r="M22" s="30">
        <f t="shared" si="2"/>
        <v>0</v>
      </c>
      <c r="N22" s="30">
        <f t="shared" si="2"/>
        <v>0</v>
      </c>
      <c r="O22" s="30">
        <f t="shared" si="2"/>
        <v>0</v>
      </c>
      <c r="P22" s="30">
        <f t="shared" si="2"/>
        <v>0</v>
      </c>
      <c r="Q22" s="30">
        <f t="shared" si="2"/>
        <v>0</v>
      </c>
      <c r="R22" s="30">
        <f t="shared" si="2"/>
        <v>0</v>
      </c>
      <c r="S22" s="30">
        <f t="shared" si="2"/>
        <v>0</v>
      </c>
      <c r="T22" s="30">
        <f t="shared" si="2"/>
        <v>0</v>
      </c>
      <c r="U22" s="30">
        <f t="shared" si="2"/>
        <v>0</v>
      </c>
      <c r="V22" s="30">
        <f t="shared" si="2"/>
        <v>0</v>
      </c>
      <c r="W22" s="30">
        <f t="shared" si="2"/>
        <v>0</v>
      </c>
      <c r="X22" s="30">
        <f t="shared" si="2"/>
        <v>0</v>
      </c>
      <c r="Y22" s="30">
        <f t="shared" si="2"/>
        <v>0</v>
      </c>
      <c r="Z22" s="30">
        <f t="shared" si="2"/>
        <v>0</v>
      </c>
      <c r="AA22" s="30">
        <f t="shared" si="2"/>
        <v>0</v>
      </c>
      <c r="AB22" s="30">
        <f t="shared" si="2"/>
        <v>0</v>
      </c>
      <c r="AC22" s="30">
        <f t="shared" si="2"/>
        <v>0</v>
      </c>
      <c r="AD22" s="22">
        <f>SUM(A22:AC22)</f>
        <v>0</v>
      </c>
    </row>
    <row r="23" spans="1:30" ht="24" customHeight="1"/>
    <row r="24" spans="1:30" ht="70.150000000000006" customHeight="1">
      <c r="A24" s="29" t="s">
        <v>26</v>
      </c>
      <c r="B24" s="31">
        <f>B14+B18+B22</f>
        <v>0</v>
      </c>
      <c r="C24" s="31">
        <f t="shared" ref="C24:AC24" si="3">C14+C18+C22</f>
        <v>0</v>
      </c>
      <c r="D24" s="31">
        <f t="shared" si="3"/>
        <v>0</v>
      </c>
      <c r="E24" s="31">
        <f t="shared" si="3"/>
        <v>0</v>
      </c>
      <c r="F24" s="31">
        <f t="shared" si="3"/>
        <v>0</v>
      </c>
      <c r="G24" s="31">
        <f t="shared" si="3"/>
        <v>0</v>
      </c>
      <c r="H24" s="31">
        <f t="shared" si="3"/>
        <v>0</v>
      </c>
      <c r="I24" s="31">
        <f t="shared" si="3"/>
        <v>0</v>
      </c>
      <c r="J24" s="31">
        <f t="shared" si="3"/>
        <v>0</v>
      </c>
      <c r="K24" s="31">
        <f t="shared" si="3"/>
        <v>0</v>
      </c>
      <c r="L24" s="31">
        <f t="shared" si="3"/>
        <v>0</v>
      </c>
      <c r="M24" s="31">
        <f t="shared" si="3"/>
        <v>0</v>
      </c>
      <c r="N24" s="31">
        <f t="shared" si="3"/>
        <v>0</v>
      </c>
      <c r="O24" s="31">
        <f t="shared" si="3"/>
        <v>0</v>
      </c>
      <c r="P24" s="31">
        <f t="shared" si="3"/>
        <v>0</v>
      </c>
      <c r="Q24" s="31">
        <f t="shared" si="3"/>
        <v>0</v>
      </c>
      <c r="R24" s="31">
        <f t="shared" si="3"/>
        <v>0</v>
      </c>
      <c r="S24" s="31">
        <f t="shared" si="3"/>
        <v>0</v>
      </c>
      <c r="T24" s="31">
        <f t="shared" si="3"/>
        <v>0</v>
      </c>
      <c r="U24" s="31">
        <f t="shared" si="3"/>
        <v>0</v>
      </c>
      <c r="V24" s="31">
        <f t="shared" si="3"/>
        <v>0</v>
      </c>
      <c r="W24" s="31">
        <f t="shared" si="3"/>
        <v>0</v>
      </c>
      <c r="X24" s="31">
        <f t="shared" si="3"/>
        <v>0</v>
      </c>
      <c r="Y24" s="31">
        <f t="shared" si="3"/>
        <v>0</v>
      </c>
      <c r="Z24" s="31">
        <f t="shared" si="3"/>
        <v>0</v>
      </c>
      <c r="AA24" s="31">
        <f t="shared" si="3"/>
        <v>0</v>
      </c>
      <c r="AB24" s="31">
        <f t="shared" si="3"/>
        <v>0</v>
      </c>
      <c r="AC24" s="31">
        <f t="shared" si="3"/>
        <v>0</v>
      </c>
      <c r="AD24" s="31">
        <f>AD14+AD18+AD22</f>
        <v>0</v>
      </c>
    </row>
    <row r="25" spans="1:30" ht="70.150000000000006" customHeight="1">
      <c r="A25" s="32" t="s">
        <v>27</v>
      </c>
      <c r="B25" s="31">
        <f t="shared" ref="B25:D25" si="4">B12+B16+B20</f>
        <v>0</v>
      </c>
      <c r="C25" s="31">
        <f t="shared" si="4"/>
        <v>0</v>
      </c>
      <c r="D25" s="31">
        <f t="shared" si="4"/>
        <v>0</v>
      </c>
      <c r="E25" s="31">
        <f>E12+E16+E20</f>
        <v>0</v>
      </c>
      <c r="F25" s="31">
        <f t="shared" ref="F25:AD25" si="5">F12+F16+F20</f>
        <v>0</v>
      </c>
      <c r="G25" s="31">
        <f t="shared" si="5"/>
        <v>0</v>
      </c>
      <c r="H25" s="31">
        <f t="shared" si="5"/>
        <v>0</v>
      </c>
      <c r="I25" s="31">
        <f t="shared" si="5"/>
        <v>0</v>
      </c>
      <c r="J25" s="31">
        <f t="shared" si="5"/>
        <v>0</v>
      </c>
      <c r="K25" s="31">
        <f t="shared" si="5"/>
        <v>0</v>
      </c>
      <c r="L25" s="31">
        <f t="shared" si="5"/>
        <v>0</v>
      </c>
      <c r="M25" s="31">
        <f t="shared" si="5"/>
        <v>0</v>
      </c>
      <c r="N25" s="31">
        <f t="shared" si="5"/>
        <v>0</v>
      </c>
      <c r="O25" s="31">
        <f t="shared" si="5"/>
        <v>0</v>
      </c>
      <c r="P25" s="31">
        <f t="shared" si="5"/>
        <v>0</v>
      </c>
      <c r="Q25" s="31">
        <f t="shared" si="5"/>
        <v>0</v>
      </c>
      <c r="R25" s="31">
        <f t="shared" si="5"/>
        <v>0</v>
      </c>
      <c r="S25" s="31">
        <f t="shared" si="5"/>
        <v>0</v>
      </c>
      <c r="T25" s="31">
        <f t="shared" si="5"/>
        <v>0</v>
      </c>
      <c r="U25" s="31">
        <f t="shared" si="5"/>
        <v>0</v>
      </c>
      <c r="V25" s="31">
        <f t="shared" si="5"/>
        <v>0</v>
      </c>
      <c r="W25" s="31">
        <f t="shared" si="5"/>
        <v>0</v>
      </c>
      <c r="X25" s="31">
        <f t="shared" si="5"/>
        <v>0</v>
      </c>
      <c r="Y25" s="31">
        <f t="shared" si="5"/>
        <v>0</v>
      </c>
      <c r="Z25" s="31">
        <f t="shared" si="5"/>
        <v>0</v>
      </c>
      <c r="AA25" s="31">
        <f t="shared" si="5"/>
        <v>0</v>
      </c>
      <c r="AB25" s="31">
        <f t="shared" si="5"/>
        <v>0</v>
      </c>
      <c r="AC25" s="31">
        <f t="shared" si="5"/>
        <v>0</v>
      </c>
      <c r="AD25" s="31">
        <f t="shared" si="5"/>
        <v>0</v>
      </c>
    </row>
    <row r="26" spans="1:30" ht="70.150000000000006" customHeight="1">
      <c r="A26" s="32" t="s">
        <v>28</v>
      </c>
      <c r="B26" s="31" t="e">
        <f>(B25/B7)*1000</f>
        <v>#DIV/0!</v>
      </c>
      <c r="C26" s="31" t="e">
        <f>(C25/C7)*1000</f>
        <v>#DIV/0!</v>
      </c>
      <c r="D26" s="31" t="e">
        <f t="shared" ref="D26:AD26" si="6">(D25/D7)*1000</f>
        <v>#DIV/0!</v>
      </c>
      <c r="E26" s="31" t="e">
        <f t="shared" si="6"/>
        <v>#DIV/0!</v>
      </c>
      <c r="F26" s="31" t="e">
        <f t="shared" si="6"/>
        <v>#DIV/0!</v>
      </c>
      <c r="G26" s="31" t="e">
        <f t="shared" si="6"/>
        <v>#DIV/0!</v>
      </c>
      <c r="H26" s="31" t="e">
        <f t="shared" si="6"/>
        <v>#DIV/0!</v>
      </c>
      <c r="I26" s="31" t="e">
        <f t="shared" si="6"/>
        <v>#DIV/0!</v>
      </c>
      <c r="J26" s="31" t="e">
        <f t="shared" si="6"/>
        <v>#DIV/0!</v>
      </c>
      <c r="K26" s="31" t="e">
        <f t="shared" si="6"/>
        <v>#DIV/0!</v>
      </c>
      <c r="L26" s="31" t="e">
        <f t="shared" si="6"/>
        <v>#DIV/0!</v>
      </c>
      <c r="M26" s="31" t="e">
        <f t="shared" si="6"/>
        <v>#DIV/0!</v>
      </c>
      <c r="N26" s="31" t="e">
        <f t="shared" si="6"/>
        <v>#DIV/0!</v>
      </c>
      <c r="O26" s="31" t="e">
        <f t="shared" si="6"/>
        <v>#DIV/0!</v>
      </c>
      <c r="P26" s="31" t="e">
        <f t="shared" si="6"/>
        <v>#DIV/0!</v>
      </c>
      <c r="Q26" s="31" t="e">
        <f t="shared" si="6"/>
        <v>#DIV/0!</v>
      </c>
      <c r="R26" s="31" t="e">
        <f t="shared" si="6"/>
        <v>#DIV/0!</v>
      </c>
      <c r="S26" s="31" t="e">
        <f t="shared" si="6"/>
        <v>#DIV/0!</v>
      </c>
      <c r="T26" s="31" t="e">
        <f t="shared" si="6"/>
        <v>#DIV/0!</v>
      </c>
      <c r="U26" s="31" t="e">
        <f t="shared" si="6"/>
        <v>#DIV/0!</v>
      </c>
      <c r="V26" s="31" t="e">
        <f t="shared" si="6"/>
        <v>#DIV/0!</v>
      </c>
      <c r="W26" s="31" t="e">
        <f t="shared" si="6"/>
        <v>#DIV/0!</v>
      </c>
      <c r="X26" s="31" t="e">
        <f t="shared" si="6"/>
        <v>#DIV/0!</v>
      </c>
      <c r="Y26" s="31" t="e">
        <f t="shared" si="6"/>
        <v>#DIV/0!</v>
      </c>
      <c r="Z26" s="31" t="e">
        <f t="shared" si="6"/>
        <v>#DIV/0!</v>
      </c>
      <c r="AA26" s="31" t="e">
        <f t="shared" si="6"/>
        <v>#DIV/0!</v>
      </c>
      <c r="AB26" s="31" t="e">
        <f t="shared" si="6"/>
        <v>#DIV/0!</v>
      </c>
      <c r="AC26" s="31" t="e">
        <f t="shared" si="6"/>
        <v>#DIV/0!</v>
      </c>
      <c r="AD26" s="31" t="e">
        <f t="shared" si="6"/>
        <v>#DIV/0!</v>
      </c>
    </row>
    <row r="27" spans="1:30">
      <c r="A27" s="1" t="s">
        <v>29</v>
      </c>
    </row>
  </sheetData>
  <sheetProtection selectLockedCells="1"/>
  <mergeCells count="15">
    <mergeCell ref="B9:U9"/>
    <mergeCell ref="A11:U11"/>
    <mergeCell ref="A15:AC15"/>
    <mergeCell ref="A19:AC19"/>
    <mergeCell ref="B1:AD1"/>
    <mergeCell ref="B2:U2"/>
    <mergeCell ref="V2:Y2"/>
    <mergeCell ref="Z2:AC2"/>
    <mergeCell ref="B3:E3"/>
    <mergeCell ref="F3:I3"/>
    <mergeCell ref="J3:M3"/>
    <mergeCell ref="N3:Q3"/>
    <mergeCell ref="R3:U3"/>
    <mergeCell ref="V3:Y3"/>
    <mergeCell ref="Z3:AC3"/>
  </mergeCells>
  <conditionalFormatting sqref="A13">
    <cfRule type="duplicateValues" dxfId="7" priority="1"/>
  </conditionalFormatting>
  <conditionalFormatting sqref="A17">
    <cfRule type="duplicateValues" dxfId="6" priority="4"/>
  </conditionalFormatting>
  <conditionalFormatting sqref="A21">
    <cfRule type="duplicateValues" dxfId="5" priority="3"/>
  </conditionalFormatting>
  <printOptions horizontalCentered="1" verticalCentered="1"/>
  <pageMargins left="0.39370078740157477" right="0.39370078740157477" top="1.3779527559055118" bottom="1.3779527559055118" header="0.31496062992125984" footer="0.31496062992125984"/>
  <pageSetup paperSize="9" scale="14" fitToWidth="0" fitToHeight="2" orientation="landscape"/>
  <headerFooter scaleWithDoc="0">
    <oddHeader>&amp;L&amp;G&amp;C
Tableau de saisie
Pesée par composante 7 jours
Etablissements sanitaires et médico-sociaux&amp;R
Version 01 - Septembre 2025</oddHeader>
  </headerFooter>
  <rowBreaks count="1" manualBreakCount="1">
    <brk id="14" max="29" man="1"/>
  </rowBreaks>
  <colBreaks count="1" manualBreakCount="1">
    <brk id="13" max="31" man="1"/>
  </colBreaks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52"/>
  <sheetViews>
    <sheetView view="pageBreakPreview" topLeftCell="A3" workbookViewId="0">
      <selection activeCell="D11" sqref="D11:D13"/>
    </sheetView>
  </sheetViews>
  <sheetFormatPr baseColWidth="10" defaultColWidth="11.5703125" defaultRowHeight="12.75"/>
  <cols>
    <col min="1" max="1" width="76" style="33" customWidth="1"/>
    <col min="2" max="2" width="21.140625" style="33" customWidth="1"/>
    <col min="3" max="3" width="16.28515625" style="33" customWidth="1"/>
    <col min="4" max="4" width="7.85546875" style="34" bestFit="1" customWidth="1"/>
    <col min="5" max="5" width="9.5703125" style="33" bestFit="1" customWidth="1"/>
    <col min="6" max="6" width="12.5703125" style="33" customWidth="1"/>
    <col min="7" max="7" width="11.5703125" style="33" customWidth="1"/>
    <col min="8" max="16384" width="11.5703125" style="33"/>
  </cols>
  <sheetData>
    <row r="1" spans="1:7" ht="65.45" customHeight="1">
      <c r="A1" s="107" t="s">
        <v>30</v>
      </c>
      <c r="B1" s="108"/>
      <c r="C1" s="108"/>
      <c r="D1" s="108"/>
      <c r="E1" s="108"/>
      <c r="F1" s="108"/>
      <c r="G1" s="109"/>
    </row>
    <row r="2" spans="1:7" ht="24.6" customHeight="1">
      <c r="A2" s="110" t="s">
        <v>31</v>
      </c>
      <c r="B2" s="111"/>
      <c r="C2" s="111"/>
      <c r="D2" s="111"/>
      <c r="E2" s="111"/>
      <c r="F2" s="111"/>
      <c r="G2" s="112"/>
    </row>
    <row r="3" spans="1:7" ht="20.25" customHeight="1">
      <c r="A3" s="35" t="s">
        <v>32</v>
      </c>
      <c r="B3" s="36">
        <f>'Tableau de saisie'!AD6</f>
        <v>0</v>
      </c>
      <c r="C3" s="37"/>
      <c r="D3" s="38"/>
      <c r="E3" s="39"/>
      <c r="F3" s="37"/>
      <c r="G3" s="40"/>
    </row>
    <row r="4" spans="1:7" ht="20.25" customHeight="1">
      <c r="A4" s="35" t="s">
        <v>33</v>
      </c>
      <c r="B4" s="36">
        <f>'Tableau de saisie'!AD7</f>
        <v>0</v>
      </c>
      <c r="C4" s="37"/>
      <c r="D4" s="38"/>
      <c r="E4" s="39"/>
      <c r="F4" s="37"/>
      <c r="G4" s="40"/>
    </row>
    <row r="5" spans="1:7" ht="20.25" customHeight="1">
      <c r="A5" s="35" t="s">
        <v>34</v>
      </c>
      <c r="B5" s="41" t="e">
        <f>(B4-B3)/B4</f>
        <v>#DIV/0!</v>
      </c>
      <c r="C5" s="37"/>
      <c r="D5" s="38"/>
      <c r="E5" s="39"/>
      <c r="F5" s="37"/>
      <c r="G5" s="40"/>
    </row>
    <row r="6" spans="1:7" ht="9" customHeight="1">
      <c r="A6" s="42"/>
      <c r="B6" s="37"/>
      <c r="C6" s="37"/>
      <c r="D6" s="38"/>
      <c r="E6" s="39"/>
      <c r="F6" s="37"/>
      <c r="G6" s="40"/>
    </row>
    <row r="7" spans="1:7" ht="20.25" customHeight="1">
      <c r="A7" s="43" t="s">
        <v>35</v>
      </c>
      <c r="B7" s="44">
        <f>'Tableau de saisie'!AD24</f>
        <v>0</v>
      </c>
      <c r="C7" s="45" t="s">
        <v>36</v>
      </c>
      <c r="D7" s="46"/>
      <c r="E7" s="47"/>
      <c r="F7" s="48"/>
      <c r="G7" s="40"/>
    </row>
    <row r="8" spans="1:7" ht="12.75" customHeight="1">
      <c r="A8" s="49"/>
      <c r="B8" s="50"/>
      <c r="C8" s="50"/>
      <c r="D8" s="50"/>
      <c r="E8" s="50"/>
      <c r="F8" s="50"/>
      <c r="G8" s="40"/>
    </row>
    <row r="9" spans="1:7" ht="23.45" customHeight="1">
      <c r="A9" s="113" t="s">
        <v>37</v>
      </c>
      <c r="B9" s="114"/>
      <c r="C9" s="114"/>
      <c r="D9" s="114"/>
      <c r="E9" s="114"/>
      <c r="F9" s="114"/>
      <c r="G9" s="115"/>
    </row>
    <row r="10" spans="1:7" ht="21" customHeight="1">
      <c r="A10" s="51"/>
      <c r="B10" s="39"/>
      <c r="C10" s="39"/>
      <c r="D10" s="39"/>
      <c r="E10" s="39"/>
      <c r="F10" s="39"/>
      <c r="G10" s="40"/>
    </row>
    <row r="11" spans="1:7" ht="30" customHeight="1">
      <c r="A11" s="52" t="s">
        <v>38</v>
      </c>
      <c r="B11" s="53" t="e">
        <f>('Tableau de saisie'!AD12/'Tableau de saisie'!AD7)*1000</f>
        <v>#DIV/0!</v>
      </c>
      <c r="C11" s="54" t="s">
        <v>39</v>
      </c>
      <c r="D11" s="55" t="e">
        <f>B11/E16</f>
        <v>#DIV/0!</v>
      </c>
      <c r="E11" s="56"/>
      <c r="F11" s="48"/>
      <c r="G11" s="40"/>
    </row>
    <row r="12" spans="1:7" ht="30" customHeight="1">
      <c r="A12" s="57" t="s">
        <v>40</v>
      </c>
      <c r="B12" s="53" t="e">
        <f>('Tableau de saisie'!AD16/'Tableau de saisie'!AD7)*1000</f>
        <v>#DIV/0!</v>
      </c>
      <c r="C12" s="54" t="s">
        <v>39</v>
      </c>
      <c r="D12" s="55" t="e">
        <f>B12/E16</f>
        <v>#DIV/0!</v>
      </c>
      <c r="E12" s="56"/>
      <c r="F12" s="48"/>
      <c r="G12" s="40"/>
    </row>
    <row r="13" spans="1:7" ht="30" customHeight="1">
      <c r="A13" s="58" t="s">
        <v>41</v>
      </c>
      <c r="B13" s="53" t="e">
        <f>('Tableau de saisie'!AD20/'Tableau de saisie'!AD7)*1000</f>
        <v>#DIV/0!</v>
      </c>
      <c r="C13" s="54" t="s">
        <v>39</v>
      </c>
      <c r="D13" s="55" t="e">
        <f>B13/E16</f>
        <v>#DIV/0!</v>
      </c>
      <c r="E13" s="56"/>
      <c r="F13" s="48"/>
      <c r="G13" s="40"/>
    </row>
    <row r="14" spans="1:7" ht="13.9" customHeight="1">
      <c r="A14" s="42"/>
      <c r="B14" s="39"/>
      <c r="C14" s="37"/>
      <c r="D14" s="55"/>
      <c r="E14" s="59"/>
      <c r="F14" s="37"/>
      <c r="G14" s="40"/>
    </row>
    <row r="15" spans="1:7" ht="15">
      <c r="A15" s="60"/>
      <c r="C15" s="61"/>
      <c r="D15" s="62"/>
      <c r="E15" s="63"/>
      <c r="F15" s="61"/>
      <c r="G15" s="64"/>
    </row>
    <row r="16" spans="1:7" ht="21" customHeight="1">
      <c r="A16" s="65" t="s">
        <v>42</v>
      </c>
      <c r="B16" s="66">
        <f>'Tableau de saisie'!AD25</f>
        <v>0</v>
      </c>
      <c r="C16" s="45" t="s">
        <v>36</v>
      </c>
      <c r="D16" s="46" t="s">
        <v>43</v>
      </c>
      <c r="E16" s="44" t="e">
        <f>B16/B$4*1000</f>
        <v>#DIV/0!</v>
      </c>
      <c r="F16" s="67" t="s">
        <v>39</v>
      </c>
      <c r="G16" s="40"/>
    </row>
    <row r="17" spans="1:7" ht="21" customHeight="1">
      <c r="A17" s="51"/>
      <c r="B17" s="39"/>
      <c r="C17" s="39"/>
      <c r="D17" s="39"/>
      <c r="E17" s="39"/>
      <c r="F17" s="39"/>
      <c r="G17" s="40"/>
    </row>
    <row r="18" spans="1:7" ht="18.75" customHeight="1">
      <c r="A18" s="68" t="s">
        <v>44</v>
      </c>
      <c r="B18" s="69">
        <f>B7*0.85</f>
        <v>0</v>
      </c>
      <c r="C18" s="70" t="s">
        <v>36</v>
      </c>
      <c r="D18" s="46" t="s">
        <v>43</v>
      </c>
      <c r="E18" s="71" t="e">
        <f>B18/B$4*1000</f>
        <v>#DIV/0!</v>
      </c>
      <c r="F18" s="72" t="s">
        <v>39</v>
      </c>
      <c r="G18" s="40"/>
    </row>
    <row r="19" spans="1:7" ht="30.6" customHeight="1">
      <c r="A19" s="116" t="s">
        <v>45</v>
      </c>
      <c r="B19" s="117"/>
      <c r="C19" s="117"/>
      <c r="D19" s="117"/>
      <c r="E19" s="117"/>
      <c r="F19" s="117"/>
      <c r="G19" s="40"/>
    </row>
    <row r="20" spans="1:7" ht="15" customHeight="1">
      <c r="A20" s="73"/>
      <c r="B20" s="39"/>
      <c r="C20" s="39"/>
      <c r="D20" s="74"/>
      <c r="E20" s="39"/>
      <c r="F20" s="39"/>
      <c r="G20" s="40"/>
    </row>
    <row r="21" spans="1:7" ht="45.6" customHeight="1">
      <c r="A21" s="118" t="s">
        <v>46</v>
      </c>
      <c r="B21" s="119"/>
      <c r="C21" s="119"/>
      <c r="D21" s="119"/>
      <c r="E21" s="119"/>
      <c r="F21" s="119"/>
      <c r="G21" s="120"/>
    </row>
    <row r="22" spans="1:7" ht="15" customHeight="1">
      <c r="A22" s="121" t="s">
        <v>47</v>
      </c>
      <c r="B22" s="122"/>
      <c r="C22" s="122"/>
      <c r="D22" s="122"/>
      <c r="E22" s="122"/>
      <c r="F22" s="122"/>
      <c r="G22" s="40"/>
    </row>
    <row r="23" spans="1:7" ht="15" customHeight="1">
      <c r="A23" s="110" t="s">
        <v>31</v>
      </c>
      <c r="B23" s="111"/>
      <c r="C23" s="111"/>
      <c r="D23" s="111"/>
      <c r="E23" s="111"/>
      <c r="F23" s="111"/>
      <c r="G23" s="40"/>
    </row>
    <row r="24" spans="1:7" ht="15" customHeight="1">
      <c r="A24" s="51"/>
      <c r="B24" s="39"/>
      <c r="C24" s="39"/>
      <c r="D24" s="74"/>
      <c r="E24" s="39"/>
      <c r="F24" s="39"/>
      <c r="G24" s="40"/>
    </row>
    <row r="25" spans="1:7" ht="15" customHeight="1">
      <c r="A25" s="75" t="s">
        <v>48</v>
      </c>
      <c r="B25" s="76">
        <f>B4</f>
        <v>0</v>
      </c>
      <c r="C25" s="39"/>
      <c r="D25" s="74"/>
      <c r="E25" s="39"/>
      <c r="F25" s="39"/>
      <c r="G25" s="40"/>
    </row>
    <row r="26" spans="1:7" ht="15" customHeight="1">
      <c r="A26" s="77"/>
      <c r="B26" s="78"/>
      <c r="C26" s="39"/>
      <c r="D26" s="74"/>
      <c r="E26" s="39"/>
      <c r="F26" s="39"/>
      <c r="G26" s="40"/>
    </row>
    <row r="27" spans="1:7" ht="30.6" customHeight="1">
      <c r="A27" s="79" t="s">
        <v>49</v>
      </c>
      <c r="B27" s="80">
        <f>B7</f>
        <v>0</v>
      </c>
      <c r="C27" s="39"/>
      <c r="D27" s="74"/>
      <c r="E27" s="39"/>
      <c r="F27" s="39"/>
      <c r="G27" s="40"/>
    </row>
    <row r="28" spans="1:7" ht="15" customHeight="1">
      <c r="A28" s="77"/>
      <c r="B28" s="78"/>
      <c r="C28" s="39"/>
      <c r="D28" s="74"/>
      <c r="E28" s="39"/>
      <c r="F28" s="39"/>
      <c r="G28" s="40"/>
    </row>
    <row r="29" spans="1:7" ht="36" customHeight="1">
      <c r="A29" s="52" t="s">
        <v>50</v>
      </c>
      <c r="B29" s="81">
        <f>'Tableau de saisie'!AD14</f>
        <v>0</v>
      </c>
      <c r="C29" s="39"/>
      <c r="D29" s="74"/>
      <c r="E29" s="39"/>
      <c r="F29" s="39"/>
      <c r="G29" s="40"/>
    </row>
    <row r="30" spans="1:7" ht="33.75" customHeight="1">
      <c r="A30" s="82" t="s">
        <v>51</v>
      </c>
      <c r="B30" s="83">
        <f>'Tableau de saisie'!AD12</f>
        <v>0</v>
      </c>
      <c r="C30" s="39"/>
      <c r="D30" s="74"/>
      <c r="E30" s="39"/>
      <c r="F30" s="39"/>
      <c r="G30" s="40"/>
    </row>
    <row r="31" spans="1:7" ht="22.5" customHeight="1">
      <c r="A31" s="84" t="s">
        <v>52</v>
      </c>
      <c r="B31" s="85">
        <f>'Tableau de saisie'!AD13</f>
        <v>0</v>
      </c>
      <c r="C31" s="39"/>
      <c r="D31" s="74"/>
      <c r="E31" s="39"/>
      <c r="F31" s="39"/>
      <c r="G31" s="40"/>
    </row>
    <row r="32" spans="1:7" ht="15" customHeight="1">
      <c r="A32" s="77"/>
      <c r="B32" s="78"/>
      <c r="C32" s="39"/>
      <c r="D32" s="74"/>
      <c r="E32" s="39"/>
      <c r="F32" s="39"/>
      <c r="G32" s="40"/>
    </row>
    <row r="33" spans="1:7" ht="35.25" customHeight="1">
      <c r="A33" s="57" t="s">
        <v>53</v>
      </c>
      <c r="B33" s="86">
        <f>'Tableau de saisie'!AD18</f>
        <v>0</v>
      </c>
      <c r="C33" s="39"/>
      <c r="D33" s="74"/>
      <c r="E33" s="39"/>
      <c r="F33" s="39"/>
      <c r="G33" s="40"/>
    </row>
    <row r="34" spans="1:7" ht="33.75" customHeight="1">
      <c r="A34" s="82" t="s">
        <v>51</v>
      </c>
      <c r="B34" s="87">
        <f>'Tableau de saisie'!AD16</f>
        <v>0</v>
      </c>
      <c r="C34" s="39"/>
      <c r="D34" s="74"/>
      <c r="E34" s="39"/>
      <c r="F34" s="39"/>
      <c r="G34" s="40"/>
    </row>
    <row r="35" spans="1:7" ht="22.5" customHeight="1">
      <c r="A35" s="84" t="s">
        <v>52</v>
      </c>
      <c r="B35" s="88">
        <f>'Tableau de saisie'!AD17</f>
        <v>0</v>
      </c>
      <c r="C35" s="39"/>
      <c r="D35" s="74"/>
      <c r="E35" s="39"/>
      <c r="F35" s="39"/>
      <c r="G35" s="40"/>
    </row>
    <row r="36" spans="1:7" ht="15" customHeight="1">
      <c r="A36" s="77"/>
      <c r="B36" s="78"/>
      <c r="C36" s="39"/>
      <c r="D36" s="74"/>
      <c r="E36" s="39"/>
      <c r="F36" s="39"/>
      <c r="G36" s="40"/>
    </row>
    <row r="37" spans="1:7" ht="34.5" customHeight="1">
      <c r="A37" s="58" t="s">
        <v>54</v>
      </c>
      <c r="B37" s="86">
        <f>'Tableau de saisie'!AD22</f>
        <v>0</v>
      </c>
      <c r="C37" s="39"/>
      <c r="D37" s="74"/>
      <c r="E37" s="39"/>
      <c r="F37" s="39"/>
      <c r="G37" s="40"/>
    </row>
    <row r="38" spans="1:7" ht="33.75" customHeight="1">
      <c r="A38" s="82" t="s">
        <v>51</v>
      </c>
      <c r="B38" s="87">
        <f>'Tableau de saisie'!AD20</f>
        <v>0</v>
      </c>
      <c r="C38" s="39"/>
      <c r="D38" s="74"/>
      <c r="E38" s="39"/>
      <c r="F38" s="39"/>
      <c r="G38" s="40"/>
    </row>
    <row r="39" spans="1:7" ht="34.5" customHeight="1">
      <c r="A39" s="84" t="s">
        <v>52</v>
      </c>
      <c r="B39" s="88">
        <f>'Tableau de saisie'!AD21</f>
        <v>0</v>
      </c>
      <c r="C39" s="39"/>
      <c r="D39" s="74"/>
      <c r="E39" s="39"/>
      <c r="F39" s="39"/>
      <c r="G39" s="40"/>
    </row>
    <row r="40" spans="1:7" ht="15" customHeight="1">
      <c r="A40" s="51"/>
      <c r="B40" s="39"/>
      <c r="C40" s="39"/>
      <c r="D40" s="74"/>
      <c r="E40" s="39"/>
      <c r="F40" s="39"/>
      <c r="G40" s="40"/>
    </row>
    <row r="41" spans="1:7" ht="23.45" customHeight="1">
      <c r="A41" s="123" t="s">
        <v>55</v>
      </c>
      <c r="B41" s="124"/>
      <c r="C41" s="124"/>
      <c r="D41" s="124"/>
      <c r="E41" s="124"/>
      <c r="F41" s="124"/>
      <c r="G41" s="125"/>
    </row>
    <row r="42" spans="1:7" ht="23.45" customHeight="1">
      <c r="A42" s="89" t="s">
        <v>56</v>
      </c>
      <c r="B42" s="39"/>
      <c r="C42" s="39"/>
      <c r="D42" s="74"/>
      <c r="E42" s="39"/>
      <c r="F42" s="39"/>
      <c r="G42" s="40"/>
    </row>
    <row r="43" spans="1:7" ht="20.25" customHeight="1">
      <c r="A43" s="90"/>
      <c r="B43" s="91" t="s">
        <v>57</v>
      </c>
      <c r="C43" s="92"/>
      <c r="D43" s="74"/>
      <c r="E43" s="39"/>
      <c r="F43" s="39"/>
      <c r="G43" s="40"/>
    </row>
    <row r="44" spans="1:7" ht="15">
      <c r="A44" s="93" t="s">
        <v>58</v>
      </c>
      <c r="B44" s="94"/>
      <c r="C44" s="95"/>
      <c r="D44" s="74"/>
      <c r="E44" s="39"/>
      <c r="F44" s="39"/>
      <c r="G44" s="40"/>
    </row>
    <row r="45" spans="1:7" ht="40.15" customHeight="1">
      <c r="A45" s="93" t="s">
        <v>59</v>
      </c>
      <c r="B45" s="94"/>
      <c r="C45" s="95"/>
      <c r="D45" s="74"/>
      <c r="E45" s="39"/>
      <c r="F45" s="39"/>
      <c r="G45" s="40"/>
    </row>
    <row r="46" spans="1:7" ht="18.75" customHeight="1">
      <c r="A46" s="93" t="s">
        <v>60</v>
      </c>
      <c r="B46" s="96"/>
      <c r="C46" s="97"/>
      <c r="D46" s="74"/>
      <c r="E46" s="39"/>
      <c r="F46" s="39"/>
      <c r="G46" s="40"/>
    </row>
    <row r="47" spans="1:7" ht="13.9" customHeight="1">
      <c r="A47" s="51"/>
      <c r="B47" s="39"/>
      <c r="C47" s="39"/>
      <c r="D47" s="74"/>
      <c r="E47" s="39"/>
      <c r="F47" s="39"/>
      <c r="G47" s="40"/>
    </row>
    <row r="48" spans="1:7" ht="17.25" customHeight="1">
      <c r="A48" s="98" t="s">
        <v>61</v>
      </c>
      <c r="B48" s="99">
        <f>B44*B16</f>
        <v>0</v>
      </c>
      <c r="C48" s="100" t="s">
        <v>36</v>
      </c>
      <c r="D48" s="74"/>
      <c r="E48" s="39"/>
      <c r="F48" s="39"/>
      <c r="G48" s="40"/>
    </row>
    <row r="49" spans="1:7" ht="17.25" customHeight="1">
      <c r="A49" s="98" t="s">
        <v>62</v>
      </c>
      <c r="B49" s="99" t="e">
        <f>(B48/(B45/1000))*B46</f>
        <v>#DIV/0!</v>
      </c>
      <c r="C49" s="100" t="s">
        <v>63</v>
      </c>
      <c r="D49" s="74"/>
      <c r="E49" s="39"/>
      <c r="F49" s="101"/>
      <c r="G49" s="40"/>
    </row>
    <row r="50" spans="1:7" ht="17.25" customHeight="1">
      <c r="A50" s="98" t="s">
        <v>64</v>
      </c>
      <c r="B50" s="99">
        <f>B7*B44</f>
        <v>0</v>
      </c>
      <c r="C50" s="100" t="s">
        <v>36</v>
      </c>
      <c r="D50" s="74"/>
      <c r="E50" s="39"/>
      <c r="F50" s="39"/>
      <c r="G50" s="40"/>
    </row>
    <row r="51" spans="1:7">
      <c r="A51" s="51"/>
      <c r="B51" s="39"/>
      <c r="C51" s="39"/>
      <c r="D51" s="74"/>
      <c r="E51" s="39"/>
      <c r="F51" s="39"/>
      <c r="G51" s="40"/>
    </row>
    <row r="52" spans="1:7" ht="18.75">
      <c r="A52" s="102"/>
      <c r="B52" s="103"/>
      <c r="C52" s="103"/>
      <c r="D52" s="104"/>
      <c r="E52" s="105"/>
      <c r="F52" s="103"/>
      <c r="G52" s="106"/>
    </row>
  </sheetData>
  <sheetProtection sheet="1" objects="1" scenarios="1" selectLockedCells="1"/>
  <mergeCells count="8">
    <mergeCell ref="A22:F22"/>
    <mergeCell ref="A23:F23"/>
    <mergeCell ref="A41:G41"/>
    <mergeCell ref="A1:G1"/>
    <mergeCell ref="A2:G2"/>
    <mergeCell ref="A9:G9"/>
    <mergeCell ref="A19:F19"/>
    <mergeCell ref="A21:G21"/>
  </mergeCells>
  <conditionalFormatting sqref="A31">
    <cfRule type="duplicateValues" dxfId="4" priority="7"/>
  </conditionalFormatting>
  <conditionalFormatting sqref="A35">
    <cfRule type="duplicateValues" dxfId="3" priority="6"/>
  </conditionalFormatting>
  <conditionalFormatting sqref="A39">
    <cfRule type="duplicateValues" dxfId="2" priority="3"/>
  </conditionalFormatting>
  <conditionalFormatting sqref="E16">
    <cfRule type="cellIs" dxfId="1" priority="1" operator="lessThan">
      <formula>120</formula>
    </cfRule>
    <cfRule type="cellIs" dxfId="0" priority="2" operator="greaterThan">
      <formula>120</formula>
    </cfRule>
  </conditionalFormatting>
  <hyperlinks>
    <hyperlink ref="A22:F22" r:id="rId1" display="Les données ci-dessous peuvent être directement complétées sur le site de ma cantine, volet évaluation gaspillage alimentaire " xr:uid="{00000000-0004-0000-0100-000000000000}"/>
  </hyperlinks>
  <printOptions verticalCentered="1"/>
  <pageMargins left="0.19685039370078738" right="0.19685039370078738" top="0.19685039370078738" bottom="0.19685039370078738" header="0.31496062992125984" footer="0.31496062992125984"/>
  <pageSetup paperSize="9" scale="65" orientation="portrait" r:id="rId2"/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61b9d8-affa-4272-9aa1-5e2e3491209e">
      <Terms xmlns="http://schemas.microsoft.com/office/infopath/2007/PartnerControls"/>
    </lcf76f155ced4ddcb4097134ff3c332f>
    <TaxCatchAll xmlns="384cfe87-af1e-45d4-8690-0daa4b00e1a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775182797CF4188DA998213040B94" ma:contentTypeVersion="16" ma:contentTypeDescription="Crée un document." ma:contentTypeScope="" ma:versionID="804b0d69b0b607172047ce20bb7ffef3">
  <xsd:schema xmlns:xsd="http://www.w3.org/2001/XMLSchema" xmlns:xs="http://www.w3.org/2001/XMLSchema" xmlns:p="http://schemas.microsoft.com/office/2006/metadata/properties" xmlns:ns2="384cfe87-af1e-45d4-8690-0daa4b00e1a2" xmlns:ns3="6f61b9d8-affa-4272-9aa1-5e2e3491209e" targetNamespace="http://schemas.microsoft.com/office/2006/metadata/properties" ma:root="true" ma:fieldsID="95acdfbc0666be87ded5170ef5e31aa2" ns2:_="" ns3:_="">
    <xsd:import namespace="384cfe87-af1e-45d4-8690-0daa4b00e1a2"/>
    <xsd:import namespace="6f61b9d8-affa-4272-9aa1-5e2e349120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cfe87-af1e-45d4-8690-0daa4b00e1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ec506f4-bf1a-46fb-89cc-fa22dfe0ec33}" ma:internalName="TaxCatchAll" ma:showField="CatchAllData" ma:web="384cfe87-af1e-45d4-8690-0daa4b00e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1b9d8-affa-4272-9aa1-5e2e349120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22795e4-3257-4284-8fe5-60d699eee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521B5C-B90B-4989-995D-CA0B880AB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462109-3FAD-4596-AF8E-A6B389CA0FFC}">
  <ds:schemaRefs>
    <ds:schemaRef ds:uri="http://schemas.microsoft.com/office/2006/documentManagement/types"/>
    <ds:schemaRef ds:uri="http://purl.org/dc/terms/"/>
    <ds:schemaRef ds:uri="6f61b9d8-affa-4272-9aa1-5e2e3491209e"/>
    <ds:schemaRef ds:uri="http://purl.org/dc/dcmitype/"/>
    <ds:schemaRef ds:uri="http://purl.org/dc/elements/1.1/"/>
    <ds:schemaRef ds:uri="http://schemas.microsoft.com/office/infopath/2007/PartnerControls"/>
    <ds:schemaRef ds:uri="384cfe87-af1e-45d4-8690-0daa4b00e1a2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9157DC-9571-4DB1-A9F8-7542DFCF6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cfe87-af1e-45d4-8690-0daa4b00e1a2"/>
    <ds:schemaRef ds:uri="6f61b9d8-affa-4272-9aa1-5e2e34912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Tableau de saisie</vt:lpstr>
      <vt:lpstr>Synthèse</vt:lpstr>
      <vt:lpstr>Synthèse!Zone_d_impression</vt:lpstr>
      <vt:lpstr>'Tableau de saisie'!Zone_d_impression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Billard</dc:creator>
  <cp:lastModifiedBy>Nathalie Villermet</cp:lastModifiedBy>
  <cp:revision>4</cp:revision>
  <dcterms:created xsi:type="dcterms:W3CDTF">2025-08-04T14:25:59Z</dcterms:created>
  <dcterms:modified xsi:type="dcterms:W3CDTF">2026-03-23T16:45:48Z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0x01010007F775182797CF4188DA998213040B94</vt:lpwstr>
  </property>
</Properties>
</file>