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THALIE\Nextcloud\ECO_CONSO\EQUIPE\NATH\AA - GASPILLAGE ALIMENTAIRE\A- EVALUATION\EVALUATION RESTO CO\Kit IBB Ma Cantine\Fichiers à jour sur ma cantine\"/>
    </mc:Choice>
  </mc:AlternateContent>
  <xr:revisionPtr revIDLastSave="0" documentId="13_ncr:1_{CD7CBB31-441A-4883-90A1-31E6B615DDA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ableau de saisie" sheetId="1" r:id="rId1"/>
    <sheet name="Synthèse" sheetId="2" r:id="rId2"/>
  </sheets>
  <definedNames>
    <definedName name="_xlnm.Print_Area" localSheetId="1">Synthèse!$A$1:$G$52</definedName>
    <definedName name="_xlnm.Print_Area" localSheetId="0">'Tableau de saisie'!$A$1:$G$24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 s="1"/>
  <c r="E23" i="1"/>
  <c r="E24" i="1" s="1"/>
  <c r="D23" i="1"/>
  <c r="D24" i="1" s="1"/>
  <c r="C23" i="1"/>
  <c r="C24" i="1" s="1"/>
  <c r="B23" i="1"/>
  <c r="B24" i="1" s="1"/>
  <c r="F20" i="1"/>
  <c r="E20" i="1"/>
  <c r="D20" i="1"/>
  <c r="C20" i="1"/>
  <c r="B20" i="1"/>
  <c r="G19" i="1"/>
  <c r="G18" i="1"/>
  <c r="G20" i="1" s="1"/>
  <c r="B37" i="2" s="1"/>
  <c r="G16" i="1"/>
  <c r="F16" i="1"/>
  <c r="E16" i="1"/>
  <c r="D16" i="1"/>
  <c r="C16" i="1"/>
  <c r="B16" i="1"/>
  <c r="G15" i="1"/>
  <c r="G14" i="1"/>
  <c r="F12" i="1"/>
  <c r="E12" i="1"/>
  <c r="D12" i="1"/>
  <c r="C12" i="1"/>
  <c r="C22" i="1" s="1"/>
  <c r="B12" i="1"/>
  <c r="G11" i="1"/>
  <c r="B31" i="2" s="1"/>
  <c r="G10" i="1"/>
  <c r="B30" i="2" s="1"/>
  <c r="G5" i="1"/>
  <c r="G4" i="1"/>
  <c r="B3" i="2" s="1"/>
  <c r="B39" i="2"/>
  <c r="B38" i="2"/>
  <c r="B35" i="2"/>
  <c r="B34" i="2"/>
  <c r="B33" i="2"/>
  <c r="F22" i="1" l="1"/>
  <c r="E22" i="1"/>
  <c r="D22" i="1"/>
  <c r="G23" i="1"/>
  <c r="B25" i="2"/>
  <c r="B4" i="2"/>
  <c r="B22" i="1"/>
  <c r="G12" i="1"/>
  <c r="G24" i="1" l="1"/>
  <c r="B16" i="2"/>
  <c r="B13" i="2"/>
  <c r="B12" i="2"/>
  <c r="B11" i="2"/>
  <c r="B5" i="2"/>
  <c r="G22" i="1"/>
  <c r="B7" i="2" s="1"/>
  <c r="B29" i="2"/>
  <c r="B48" i="2" l="1"/>
  <c r="B49" i="2" s="1"/>
  <c r="E16" i="2"/>
  <c r="B18" i="2"/>
  <c r="E18" i="2" s="1"/>
  <c r="B50" i="2"/>
  <c r="B27" i="2"/>
  <c r="D13" i="2"/>
  <c r="D11" i="2" l="1"/>
  <c r="D12" i="2"/>
</calcChain>
</file>

<file path=xl/sharedStrings.xml><?xml version="1.0" encoding="utf-8"?>
<sst xmlns="http://schemas.openxmlformats.org/spreadsheetml/2006/main" count="77" uniqueCount="57">
  <si>
    <t xml:space="preserve">TABLEAU DE SAISIE  - PESÉE SIMPLE DE GASPILLAGE ALIMENTAIRE - 5 JOURS </t>
  </si>
  <si>
    <t>LUNDI</t>
  </si>
  <si>
    <t>MARDI</t>
  </si>
  <si>
    <t>MERCREDI</t>
  </si>
  <si>
    <t>JEUDI</t>
  </si>
  <si>
    <t xml:space="preserve">VENDREDI </t>
  </si>
  <si>
    <t>TOTAL</t>
  </si>
  <si>
    <t>Nombre de repas/portions PREPARÉS</t>
  </si>
  <si>
    <t>Nombre de repas/portions DISTRIBUÉS</t>
  </si>
  <si>
    <t xml:space="preserve">Menu </t>
  </si>
  <si>
    <t>DÉCHETS ISSUS DE LA PREPARATION</t>
  </si>
  <si>
    <t>TOTAL (KG)</t>
  </si>
  <si>
    <r>
      <t xml:space="preserve">Part comestible 
(gaspillage alimentaire) 
</t>
    </r>
    <r>
      <rPr>
        <sz val="16"/>
        <color rgb="FFC00000"/>
        <rFont val="Marianne medium"/>
      </rPr>
      <t>Poids net en kg</t>
    </r>
  </si>
  <si>
    <r>
      <t xml:space="preserve">Part non comestible 
</t>
    </r>
    <r>
      <rPr>
        <sz val="1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</si>
  <si>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16"/>
        <color theme="1"/>
        <rFont val="Marianne medium"/>
      </rPr>
      <t>Poids net en kg</t>
    </r>
  </si>
  <si>
    <t>DÉCHETS ISSUS DES EXCÉDENTS NON SERVIS ET JETÉS</t>
  </si>
  <si>
    <r>
      <t xml:space="preserve">TOTAL DES EXCÉDENTS NON SERVIS 
</t>
    </r>
    <r>
      <rPr>
        <sz val="16"/>
        <rFont val="Marianne medium"/>
      </rPr>
      <t>Poids net en kg</t>
    </r>
  </si>
  <si>
    <t>RESTES PLATEAUX/ASSIETTES</t>
  </si>
  <si>
    <r>
      <t xml:space="preserve">TOTAL DES RESTES PLATEAUX/ASSIETTES 
</t>
    </r>
    <r>
      <rPr>
        <sz val="16"/>
        <rFont val="Marianne medium"/>
      </rPr>
      <t>Poids net en kg</t>
    </r>
  </si>
  <si>
    <r>
      <t xml:space="preserve">TOTAL DES DÉCHETS ALIMENTAIRES </t>
    </r>
    <r>
      <rPr>
        <sz val="16"/>
        <color theme="1"/>
        <rFont val="Marianne medium"/>
      </rPr>
      <t>(kg)</t>
    </r>
  </si>
  <si>
    <r>
      <t xml:space="preserve">DONT GASPILLAGE ALIMENTAIRE 
</t>
    </r>
    <r>
      <rPr>
        <sz val="16"/>
        <color rgb="FFC00000"/>
        <rFont val="Marianne medium"/>
      </rPr>
      <t>(kg)</t>
    </r>
  </si>
  <si>
    <r>
      <t xml:space="preserve">DONT GASPILLAGE ALIMENTAIRE </t>
    </r>
    <r>
      <rPr>
        <sz val="16"/>
        <color rgb="FFC00000"/>
        <rFont val="Marianne medium"/>
      </rPr>
      <t>(g/couvert)</t>
    </r>
  </si>
  <si>
    <r>
      <t xml:space="preserve">SYNTHÈSE DES RÉSULTATS
</t>
    </r>
    <r>
      <rPr>
        <sz val="12"/>
        <color theme="0"/>
        <rFont val="Marianne Medium"/>
      </rPr>
      <t xml:space="preserve">Pesée simple - 5 jours </t>
    </r>
  </si>
  <si>
    <t>Remplissage automatique (ne rien saisir dans les cellules grises)</t>
  </si>
  <si>
    <t xml:space="preserve">Nombre de repas préparés sur la semaine </t>
  </si>
  <si>
    <t xml:space="preserve">Nombre de repas servis sur la semaine </t>
  </si>
  <si>
    <t>Ecart effectifs (%)</t>
  </si>
  <si>
    <t>TOTAL DES DÉCHETS ALIMENTAIRES (kg)</t>
  </si>
  <si>
    <t>kg</t>
  </si>
  <si>
    <t>Analyse du gaspillage alimentaire</t>
  </si>
  <si>
    <t>DÉCHETS ISSUS DE LA PRÉPARATION (g/couvert)</t>
  </si>
  <si>
    <t>g/couvert</t>
  </si>
  <si>
    <t>DÉCHETS ISSUS DES EXCÉDENTS NON SERVIS  (g/couvert)</t>
  </si>
  <si>
    <t>RESTES PLATEAUX/ASSIETTES (g/couvert)</t>
  </si>
  <si>
    <t>TOTAL GASPILLAGE ALIMENTAIRE (kg)</t>
  </si>
  <si>
    <t>soit</t>
  </si>
  <si>
    <t>Estimation du gaspillage alimentaire à partir du ratio de l'ADEME (voir ci-dessous)</t>
  </si>
  <si>
    <t xml:space="preserve">Si le tri comestible/non comestible n'a pas été possible, voici une estimation par défaut (- 15% de déchets non comestibles - Ademe 2021)
NB: pour les déchets de préparation, le ratio peut être modulé dans la formule en fonction de la nature des déchets alimentaires (100% si épluchures par exemple). </t>
  </si>
  <si>
    <t xml:space="preserve">                                                           Données à reporter dans </t>
  </si>
  <si>
    <t xml:space="preserve">Les données ci-dessous peuvent être directement complétées sur le site de ma cantine, volet évaluation gaspillage alimentaire </t>
  </si>
  <si>
    <t>Nombre de couverts sur la période</t>
  </si>
  <si>
    <t>Masse totale des déchets alimentaires relevée sur la période de mesure (en kg)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</si>
  <si>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</si>
  <si>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</si>
  <si>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</si>
  <si>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denrées non servies aux convives et jetées (en kg)</t>
  </si>
  <si>
    <t>Masse de déchets alimentaires pour le reste assiette (en kg)</t>
  </si>
  <si>
    <t>Estimation annuelle</t>
  </si>
  <si>
    <t>Vous pouvez affiner vos résultats et obtenir une estimation annuelle en complétant les éléments ci-dessous</t>
  </si>
  <si>
    <t>Compléter</t>
  </si>
  <si>
    <t xml:space="preserve">Nombre de semaines de service dans l'année </t>
  </si>
  <si>
    <r>
      <t xml:space="preserve">Grammage moyen par repas par convive </t>
    </r>
    <r>
      <rPr>
        <sz val="11"/>
        <rFont val="Marianne Medium"/>
      </rPr>
      <t xml:space="preserve">(en grammes) </t>
    </r>
  </si>
  <si>
    <r>
      <t>Coût matière moyen par repas</t>
    </r>
    <r>
      <rPr>
        <sz val="11"/>
        <rFont val="Marianne Medium"/>
      </rPr>
      <t xml:space="preserve"> (€/repas)</t>
    </r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</si>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</sst>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40"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6"/>
      <color theme="1"/>
      <name val="Marianne medium"/>
    </font>
    <font>
      <sz val="16"/>
      <name val="Marianne medium"/>
    </font>
    <font>
      <b/>
      <sz val="20"/>
      <color theme="0"/>
      <name val="Marianne Medium"/>
    </font>
    <font>
      <b/>
      <sz val="16"/>
      <color theme="0"/>
      <name val="Marianne Medium"/>
    </font>
    <font>
      <i/>
      <sz val="16"/>
      <name val="Marianne medium"/>
    </font>
    <font>
      <b/>
      <sz val="16"/>
      <name val="Marianne medium"/>
    </font>
    <font>
      <b/>
      <sz val="16"/>
      <color rgb="FFC00000"/>
      <name val="Marianne medium"/>
    </font>
    <font>
      <b/>
      <sz val="16"/>
      <color theme="7" tint="-0.249977111117893"/>
      <name val="Marianne medium"/>
    </font>
    <font>
      <b/>
      <sz val="16"/>
      <color theme="1"/>
      <name val="Marianne medium"/>
    </font>
    <font>
      <sz val="12"/>
      <name val="Marianne medium"/>
    </font>
    <font>
      <i/>
      <sz val="10"/>
      <name val="Arial"/>
      <family val="2"/>
    </font>
    <font>
      <i/>
      <sz val="10"/>
      <name val="Marianne Medium"/>
    </font>
    <font>
      <b/>
      <sz val="11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0"/>
      <name val="Marianne Medium"/>
    </font>
    <font>
      <sz val="11"/>
      <color indexed="2"/>
      <name val="Marianne Medium"/>
    </font>
    <font>
      <b/>
      <sz val="10"/>
      <name val="Marianne Medium"/>
    </font>
    <font>
      <b/>
      <sz val="11"/>
      <color theme="1"/>
      <name val="Marianne Medium"/>
    </font>
    <font>
      <b/>
      <sz val="11"/>
      <color theme="0"/>
      <name val="Marianne Medium"/>
    </font>
    <font>
      <sz val="11"/>
      <name val="Marianne Medium"/>
    </font>
    <font>
      <i/>
      <sz val="8"/>
      <color theme="0" tint="-0.499984740745262"/>
      <name val="Aptos Narrow"/>
      <family val="2"/>
      <scheme val="minor"/>
    </font>
    <font>
      <b/>
      <sz val="10"/>
      <name val="Arial "/>
    </font>
    <font>
      <i/>
      <sz val="11"/>
      <color theme="0" tint="-0.499984740745262"/>
      <name val="Aptos Narrow"/>
      <family val="2"/>
      <scheme val="minor"/>
    </font>
    <font>
      <i/>
      <sz val="9"/>
      <name val="Marianne Medium"/>
    </font>
    <font>
      <sz val="8"/>
      <name val="Marianne Medium"/>
    </font>
    <font>
      <u/>
      <sz val="11"/>
      <color theme="10"/>
      <name val="Marianne Medium"/>
    </font>
    <font>
      <sz val="11"/>
      <color rgb="FFC00000"/>
      <name val="Marianne Medium"/>
    </font>
    <font>
      <sz val="11"/>
      <color theme="7" tint="-0.249977111117893"/>
      <name val="Marianne Medium"/>
    </font>
    <font>
      <b/>
      <i/>
      <sz val="9"/>
      <color rgb="FFC00000"/>
      <name val="Marianne Medium"/>
    </font>
    <font>
      <b/>
      <i/>
      <sz val="9"/>
      <color indexed="2"/>
      <name val="Marianne Medium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rgb="FFC00000"/>
      <name val="Marianne medium"/>
    </font>
    <font>
      <sz val="16"/>
      <color theme="7" tint="-0.249977111117893"/>
      <name val="Marianne medium"/>
    </font>
    <font>
      <sz val="12"/>
      <color theme="0"/>
      <name val="Marianne Medium"/>
    </font>
  </fonts>
  <fills count="2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58F29"/>
        <bgColor theme="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44" fontId="36" fillId="0" borderId="0" applyFont="0" applyFill="0" applyBorder="0" applyProtection="0"/>
    <xf numFmtId="44" fontId="36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9" fontId="36" fillId="0" borderId="0" applyFont="0" applyFill="0" applyBorder="0" applyProtection="0"/>
    <xf numFmtId="9" fontId="36" fillId="0" borderId="0" applyFont="0" applyFill="0" applyBorder="0" applyProtection="0"/>
  </cellStyleXfs>
  <cellXfs count="134">
    <xf numFmtId="0" fontId="0" fillId="0" borderId="0" xfId="0"/>
    <xf numFmtId="0" fontId="3" fillId="2" borderId="0" xfId="0" applyFont="1" applyFill="1"/>
    <xf numFmtId="0" fontId="4" fillId="2" borderId="0" xfId="8" applyFont="1" applyFill="1"/>
    <xf numFmtId="4" fontId="5" fillId="3" borderId="1" xfId="6" applyNumberFormat="1" applyFont="1" applyFill="1" applyBorder="1" applyAlignment="1">
      <alignment vertical="center" wrapText="1"/>
    </xf>
    <xf numFmtId="4" fontId="6" fillId="4" borderId="5" xfId="5" applyNumberFormat="1" applyFont="1" applyFill="1" applyBorder="1" applyAlignment="1">
      <alignment horizontal="left" vertical="center" wrapText="1"/>
    </xf>
    <xf numFmtId="4" fontId="7" fillId="0" borderId="7" xfId="5" applyNumberFormat="1" applyFont="1" applyBorder="1" applyAlignment="1">
      <alignment horizontal="center" vertical="center"/>
    </xf>
    <xf numFmtId="4" fontId="8" fillId="5" borderId="0" xfId="5" applyNumberFormat="1" applyFont="1" applyFill="1" applyAlignment="1">
      <alignment horizontal="left" vertical="center" wrapText="1"/>
    </xf>
    <xf numFmtId="4" fontId="8" fillId="5" borderId="8" xfId="5" applyNumberFormat="1" applyFont="1" applyFill="1" applyBorder="1" applyAlignment="1">
      <alignment horizontal="center" vertical="center" wrapText="1"/>
    </xf>
    <xf numFmtId="4" fontId="8" fillId="5" borderId="9" xfId="5" applyNumberFormat="1" applyFont="1" applyFill="1" applyBorder="1" applyAlignment="1">
      <alignment horizontal="center" vertical="center" wrapText="1"/>
    </xf>
    <xf numFmtId="4" fontId="8" fillId="5" borderId="8" xfId="5" applyNumberFormat="1" applyFont="1" applyFill="1" applyBorder="1" applyAlignment="1">
      <alignment horizontal="left" vertical="center" wrapText="1"/>
    </xf>
    <xf numFmtId="3" fontId="4" fillId="6" borderId="8" xfId="5" applyNumberFormat="1" applyFont="1" applyFill="1" applyBorder="1" applyAlignment="1" applyProtection="1">
      <alignment horizontal="center" vertical="center" wrapText="1"/>
      <protection locked="0"/>
    </xf>
    <xf numFmtId="3" fontId="8" fillId="7" borderId="8" xfId="5" applyNumberFormat="1" applyFont="1" applyFill="1" applyBorder="1" applyAlignment="1">
      <alignment horizontal="center" vertical="center" wrapText="1"/>
    </xf>
    <xf numFmtId="4" fontId="4" fillId="5" borderId="5" xfId="5" applyNumberFormat="1" applyFont="1" applyFill="1" applyBorder="1" applyAlignment="1">
      <alignment horizontal="center" vertical="center"/>
    </xf>
    <xf numFmtId="4" fontId="7" fillId="5" borderId="0" xfId="5" applyNumberFormat="1" applyFont="1" applyFill="1" applyAlignment="1">
      <alignment horizontal="center" vertical="center"/>
    </xf>
    <xf numFmtId="4" fontId="7" fillId="5" borderId="10" xfId="5" applyNumberFormat="1" applyFont="1" applyFill="1" applyBorder="1" applyAlignment="1">
      <alignment horizontal="center" vertical="center"/>
    </xf>
    <xf numFmtId="4" fontId="6" fillId="8" borderId="11" xfId="5" applyNumberFormat="1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left" vertical="center" wrapText="1"/>
    </xf>
    <xf numFmtId="164" fontId="4" fillId="6" borderId="8" xfId="5" applyNumberFormat="1" applyFont="1" applyFill="1" applyBorder="1" applyAlignment="1" applyProtection="1">
      <alignment horizontal="center" vertical="center" wrapText="1"/>
      <protection locked="0"/>
    </xf>
    <xf numFmtId="164" fontId="8" fillId="7" borderId="8" xfId="5" applyNumberFormat="1" applyFont="1" applyFill="1" applyBorder="1" applyAlignment="1">
      <alignment horizontal="center" vertical="center" wrapText="1"/>
    </xf>
    <xf numFmtId="0" fontId="10" fillId="5" borderId="8" xfId="5" applyFont="1" applyFill="1" applyBorder="1" applyAlignment="1">
      <alignment horizontal="left" vertical="center" wrapText="1"/>
    </xf>
    <xf numFmtId="164" fontId="11" fillId="9" borderId="8" xfId="5" applyNumberFormat="1" applyFont="1" applyFill="1" applyBorder="1" applyAlignment="1">
      <alignment horizontal="left" vertical="center" wrapText="1"/>
    </xf>
    <xf numFmtId="164" fontId="8" fillId="9" borderId="8" xfId="5" applyNumberFormat="1" applyFont="1" applyFill="1" applyBorder="1" applyAlignment="1">
      <alignment horizontal="center" vertical="center" wrapText="1"/>
    </xf>
    <xf numFmtId="4" fontId="6" fillId="10" borderId="11" xfId="5" applyNumberFormat="1" applyFont="1" applyFill="1" applyBorder="1" applyAlignment="1">
      <alignment vertical="center" wrapText="1"/>
    </xf>
    <xf numFmtId="0" fontId="12" fillId="2" borderId="0" xfId="5" applyFont="1" applyFill="1"/>
    <xf numFmtId="4" fontId="6" fillId="11" borderId="11" xfId="5" applyNumberFormat="1" applyFont="1" applyFill="1" applyBorder="1" applyAlignment="1">
      <alignment vertical="center"/>
    </xf>
    <xf numFmtId="0" fontId="3" fillId="2" borderId="5" xfId="0" applyFont="1" applyFill="1" applyBorder="1"/>
    <xf numFmtId="0" fontId="3" fillId="2" borderId="10" xfId="0" applyFont="1" applyFill="1" applyBorder="1"/>
    <xf numFmtId="164" fontId="8" fillId="12" borderId="8" xfId="5" applyNumberFormat="1" applyFont="1" applyFill="1" applyBorder="1" applyAlignment="1">
      <alignment horizontal="center" vertical="center" wrapText="1"/>
    </xf>
    <xf numFmtId="0" fontId="9" fillId="7" borderId="8" xfId="5" applyFont="1" applyFill="1" applyBorder="1" applyAlignment="1">
      <alignment horizontal="left" vertical="center" wrapText="1"/>
    </xf>
    <xf numFmtId="3" fontId="7" fillId="12" borderId="8" xfId="5" applyNumberFormat="1" applyFont="1" applyFill="1" applyBorder="1" applyAlignment="1">
      <alignment horizontal="center" vertical="center" wrapText="1"/>
    </xf>
    <xf numFmtId="0" fontId="2" fillId="2" borderId="0" xfId="8" applyFill="1"/>
    <xf numFmtId="0" fontId="13" fillId="2" borderId="0" xfId="8" applyFont="1" applyFill="1"/>
    <xf numFmtId="0" fontId="15" fillId="2" borderId="17" xfId="8" applyFont="1" applyFill="1" applyBorder="1" applyAlignment="1">
      <alignment horizontal="left" vertical="center" wrapText="1"/>
    </xf>
    <xf numFmtId="3" fontId="16" fillId="13" borderId="8" xfId="8" applyNumberFormat="1" applyFont="1" applyFill="1" applyBorder="1" applyAlignment="1">
      <alignment horizontal="center" vertical="center"/>
    </xf>
    <xf numFmtId="3" fontId="16" fillId="2" borderId="0" xfId="8" applyNumberFormat="1" applyFont="1" applyFill="1" applyAlignment="1">
      <alignment horizontal="center" vertical="center"/>
    </xf>
    <xf numFmtId="3" fontId="17" fillId="2" borderId="0" xfId="8" applyNumberFormat="1" applyFont="1" applyFill="1" applyAlignment="1">
      <alignment horizontal="center" vertical="center"/>
    </xf>
    <xf numFmtId="0" fontId="18" fillId="2" borderId="0" xfId="8" applyFont="1" applyFill="1"/>
    <xf numFmtId="0" fontId="18" fillId="2" borderId="16" xfId="8" applyFont="1" applyFill="1" applyBorder="1"/>
    <xf numFmtId="9" fontId="19" fillId="13" borderId="8" xfId="10" applyFont="1" applyFill="1" applyBorder="1" applyAlignment="1">
      <alignment horizontal="center" vertical="center"/>
    </xf>
    <xf numFmtId="0" fontId="20" fillId="2" borderId="15" xfId="8" applyFont="1" applyFill="1" applyBorder="1" applyAlignment="1">
      <alignment horizontal="left" vertical="center" wrapText="1"/>
    </xf>
    <xf numFmtId="0" fontId="21" fillId="14" borderId="17" xfId="8" applyFont="1" applyFill="1" applyBorder="1" applyAlignment="1">
      <alignment horizontal="left" vertical="center" wrapText="1"/>
    </xf>
    <xf numFmtId="165" fontId="21" fillId="13" borderId="9" xfId="8" applyNumberFormat="1" applyFont="1" applyFill="1" applyBorder="1" applyAlignment="1">
      <alignment horizontal="center" vertical="center"/>
    </xf>
    <xf numFmtId="1" fontId="21" fillId="13" borderId="11" xfId="8" applyNumberFormat="1" applyFont="1" applyFill="1" applyBorder="1" applyAlignment="1">
      <alignment horizontal="center" vertical="center"/>
    </xf>
    <xf numFmtId="1" fontId="16" fillId="2" borderId="0" xfId="8" applyNumberFormat="1" applyFont="1" applyFill="1" applyAlignment="1">
      <alignment horizontal="center" vertical="center"/>
    </xf>
    <xf numFmtId="165" fontId="21" fillId="2" borderId="0" xfId="8" applyNumberFormat="1" applyFont="1" applyFill="1" applyAlignment="1">
      <alignment horizontal="center" vertical="center"/>
    </xf>
    <xf numFmtId="0" fontId="21" fillId="2" borderId="0" xfId="8" applyFont="1" applyFill="1" applyAlignment="1">
      <alignment horizontal="center" vertical="center"/>
    </xf>
    <xf numFmtId="0" fontId="21" fillId="14" borderId="15" xfId="8" applyFont="1" applyFill="1" applyBorder="1" applyAlignment="1">
      <alignment horizontal="left" vertical="center" wrapText="1"/>
    </xf>
    <xf numFmtId="0" fontId="21" fillId="14" borderId="0" xfId="8" applyFont="1" applyFill="1" applyAlignment="1">
      <alignment horizontal="left" vertical="center" wrapText="1"/>
    </xf>
    <xf numFmtId="0" fontId="21" fillId="2" borderId="0" xfId="8" applyFont="1" applyFill="1" applyAlignment="1">
      <alignment horizontal="left" vertical="center" wrapText="1"/>
    </xf>
    <xf numFmtId="0" fontId="18" fillId="2" borderId="15" xfId="8" applyFont="1" applyFill="1" applyBorder="1"/>
    <xf numFmtId="0" fontId="22" fillId="16" borderId="17" xfId="8" applyFont="1" applyFill="1" applyBorder="1" applyAlignment="1">
      <alignment horizontal="left" vertical="center" wrapText="1"/>
    </xf>
    <xf numFmtId="165" fontId="21" fillId="13" borderId="8" xfId="8" applyNumberFormat="1" applyFont="1" applyFill="1" applyBorder="1" applyAlignment="1">
      <alignment horizontal="center" vertical="center"/>
    </xf>
    <xf numFmtId="0" fontId="23" fillId="13" borderId="11" xfId="8" applyFont="1" applyFill="1" applyBorder="1" applyAlignment="1">
      <alignment horizontal="center" vertical="center"/>
    </xf>
    <xf numFmtId="9" fontId="24" fillId="2" borderId="0" xfId="10" applyFont="1" applyFill="1" applyAlignment="1">
      <alignment horizontal="center" vertical="center"/>
    </xf>
    <xf numFmtId="2" fontId="21" fillId="2" borderId="0" xfId="8" applyNumberFormat="1" applyFont="1" applyFill="1" applyAlignment="1">
      <alignment horizontal="center" vertical="center"/>
    </xf>
    <xf numFmtId="0" fontId="22" fillId="17" borderId="17" xfId="8" applyFont="1" applyFill="1" applyBorder="1" applyAlignment="1">
      <alignment horizontal="left" vertical="center" wrapText="1"/>
    </xf>
    <xf numFmtId="0" fontId="22" fillId="18" borderId="17" xfId="8" applyFont="1" applyFill="1" applyBorder="1" applyAlignment="1">
      <alignment horizontal="left" vertical="center" wrapText="1"/>
    </xf>
    <xf numFmtId="0" fontId="18" fillId="2" borderId="0" xfId="8" applyFont="1" applyFill="1" applyAlignment="1">
      <alignment vertical="center"/>
    </xf>
    <xf numFmtId="0" fontId="25" fillId="2" borderId="15" xfId="8" applyFont="1" applyFill="1" applyBorder="1" applyAlignment="1">
      <alignment horizontal="left" vertical="center" wrapText="1"/>
    </xf>
    <xf numFmtId="3" fontId="0" fillId="2" borderId="0" xfId="8" applyNumberFormat="1" applyFont="1" applyFill="1" applyAlignment="1">
      <alignment horizontal="center" vertical="center"/>
    </xf>
    <xf numFmtId="3" fontId="26" fillId="2" borderId="0" xfId="8" applyNumberFormat="1" applyFont="1" applyFill="1" applyAlignment="1">
      <alignment horizontal="center" vertical="center"/>
    </xf>
    <xf numFmtId="0" fontId="2" fillId="2" borderId="0" xfId="8" applyFill="1" applyAlignment="1">
      <alignment vertical="center"/>
    </xf>
    <xf numFmtId="0" fontId="2" fillId="2" borderId="16" xfId="8" applyFill="1" applyBorder="1"/>
    <xf numFmtId="0" fontId="22" fillId="15" borderId="17" xfId="8" applyFont="1" applyFill="1" applyBorder="1" applyAlignment="1">
      <alignment horizontal="left" vertical="center"/>
    </xf>
    <xf numFmtId="165" fontId="15" fillId="13" borderId="9" xfId="8" applyNumberFormat="1" applyFont="1" applyFill="1" applyBorder="1" applyAlignment="1">
      <alignment horizontal="center" vertical="center"/>
    </xf>
    <xf numFmtId="1" fontId="21" fillId="13" borderId="8" xfId="8" applyNumberFormat="1" applyFont="1" applyFill="1" applyBorder="1" applyAlignment="1">
      <alignment horizontal="center" vertical="center"/>
    </xf>
    <xf numFmtId="1" fontId="17" fillId="2" borderId="0" xfId="8" applyNumberFormat="1" applyFont="1" applyFill="1" applyAlignment="1">
      <alignment horizontal="center" vertical="center"/>
    </xf>
    <xf numFmtId="1" fontId="21" fillId="13" borderId="9" xfId="8" applyNumberFormat="1" applyFont="1" applyFill="1" applyBorder="1" applyAlignment="1">
      <alignment horizontal="center" vertical="center"/>
    </xf>
    <xf numFmtId="0" fontId="15" fillId="13" borderId="11" xfId="8" applyFont="1" applyFill="1" applyBorder="1" applyAlignment="1">
      <alignment horizontal="center" vertical="center"/>
    </xf>
    <xf numFmtId="0" fontId="27" fillId="13" borderId="17" xfId="8" applyFont="1" applyFill="1" applyBorder="1" applyAlignment="1">
      <alignment horizontal="left" vertical="center" wrapText="1"/>
    </xf>
    <xf numFmtId="165" fontId="14" fillId="13" borderId="9" xfId="8" applyNumberFormat="1" applyFont="1" applyFill="1" applyBorder="1" applyAlignment="1" applyProtection="1">
      <alignment horizontal="center" vertical="center"/>
      <protection locked="0"/>
    </xf>
    <xf numFmtId="1" fontId="14" fillId="13" borderId="8" xfId="8" applyNumberFormat="1" applyFont="1" applyFill="1" applyBorder="1" applyAlignment="1">
      <alignment horizontal="center" vertical="center"/>
    </xf>
    <xf numFmtId="1" fontId="14" fillId="13" borderId="9" xfId="8" applyNumberFormat="1" applyFont="1" applyFill="1" applyBorder="1" applyAlignment="1">
      <alignment horizontal="center" vertical="center"/>
    </xf>
    <xf numFmtId="0" fontId="14" fillId="13" borderId="11" xfId="8" applyFont="1" applyFill="1" applyBorder="1" applyAlignment="1">
      <alignment horizontal="center" vertical="center"/>
    </xf>
    <xf numFmtId="0" fontId="14" fillId="2" borderId="0" xfId="8" applyFont="1" applyFill="1"/>
    <xf numFmtId="0" fontId="21" fillId="0" borderId="17" xfId="0" applyFont="1" applyBorder="1" applyAlignment="1">
      <alignment wrapText="1"/>
    </xf>
    <xf numFmtId="3" fontId="15" fillId="13" borderId="8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wrapText="1"/>
    </xf>
    <xf numFmtId="0" fontId="16" fillId="0" borderId="0" xfId="0" applyFont="1" applyAlignment="1">
      <alignment horizontal="center" vertical="center"/>
    </xf>
    <xf numFmtId="164" fontId="21" fillId="13" borderId="8" xfId="0" applyNumberFormat="1" applyFont="1" applyFill="1" applyBorder="1" applyAlignment="1">
      <alignment horizontal="center" vertical="center"/>
    </xf>
    <xf numFmtId="165" fontId="21" fillId="13" borderId="8" xfId="0" applyNumberFormat="1" applyFont="1" applyFill="1" applyBorder="1" applyAlignment="1">
      <alignment horizontal="center" vertical="center"/>
    </xf>
    <xf numFmtId="0" fontId="30" fillId="0" borderId="17" xfId="0" applyFont="1" applyBorder="1" applyAlignment="1">
      <alignment vertical="center" wrapText="1"/>
    </xf>
    <xf numFmtId="165" fontId="30" fillId="13" borderId="8" xfId="0" applyNumberFormat="1" applyFont="1" applyFill="1" applyBorder="1" applyAlignment="1">
      <alignment horizontal="center" vertical="center" wrapText="1"/>
    </xf>
    <xf numFmtId="0" fontId="31" fillId="5" borderId="17" xfId="5" applyFont="1" applyFill="1" applyBorder="1" applyAlignment="1">
      <alignment horizontal="left" vertical="center" wrapText="1"/>
    </xf>
    <xf numFmtId="165" fontId="16" fillId="13" borderId="8" xfId="0" applyNumberFormat="1" applyFont="1" applyFill="1" applyBorder="1" applyAlignment="1">
      <alignment horizontal="center" vertical="center"/>
    </xf>
    <xf numFmtId="0" fontId="21" fillId="13" borderId="8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32" fillId="2" borderId="15" xfId="8" applyFont="1" applyFill="1" applyBorder="1" applyAlignment="1">
      <alignment horizontal="left" vertical="center"/>
    </xf>
    <xf numFmtId="0" fontId="33" fillId="2" borderId="15" xfId="8" applyFont="1" applyFill="1" applyBorder="1" applyAlignment="1">
      <alignment horizontal="left" vertical="center"/>
    </xf>
    <xf numFmtId="2" fontId="21" fillId="20" borderId="8" xfId="8" applyNumberFormat="1" applyFont="1" applyFill="1" applyBorder="1" applyAlignment="1">
      <alignment horizontal="center" vertical="center"/>
    </xf>
    <xf numFmtId="2" fontId="16" fillId="2" borderId="0" xfId="8" applyNumberFormat="1" applyFont="1" applyFill="1" applyAlignment="1">
      <alignment horizontal="center" vertical="center"/>
    </xf>
    <xf numFmtId="0" fontId="15" fillId="2" borderId="17" xfId="8" applyFont="1" applyFill="1" applyBorder="1" applyAlignment="1">
      <alignment vertical="center" wrapText="1"/>
    </xf>
    <xf numFmtId="1" fontId="16" fillId="20" borderId="8" xfId="8" applyNumberFormat="1" applyFont="1" applyFill="1" applyBorder="1" applyAlignment="1" applyProtection="1">
      <alignment horizontal="right" vertical="center"/>
      <protection locked="0"/>
    </xf>
    <xf numFmtId="2" fontId="16" fillId="2" borderId="0" xfId="8" applyNumberFormat="1" applyFont="1" applyFill="1" applyAlignment="1">
      <alignment horizontal="right" vertical="center"/>
    </xf>
    <xf numFmtId="44" fontId="16" fillId="20" borderId="8" xfId="3" applyFont="1" applyFill="1" applyBorder="1" applyAlignment="1" applyProtection="1">
      <alignment horizontal="right" vertical="center"/>
      <protection locked="0"/>
    </xf>
    <xf numFmtId="7" fontId="16" fillId="2" borderId="0" xfId="3" applyNumberFormat="1" applyFont="1" applyFill="1" applyAlignment="1">
      <alignment horizontal="right" vertical="center"/>
    </xf>
    <xf numFmtId="0" fontId="23" fillId="2" borderId="17" xfId="8" applyFont="1" applyFill="1" applyBorder="1" applyAlignment="1">
      <alignment vertical="center" wrapText="1"/>
    </xf>
    <xf numFmtId="3" fontId="21" fillId="13" borderId="8" xfId="8" applyNumberFormat="1" applyFont="1" applyFill="1" applyBorder="1" applyAlignment="1">
      <alignment horizontal="right" vertical="center"/>
    </xf>
    <xf numFmtId="3" fontId="18" fillId="2" borderId="0" xfId="8" applyNumberFormat="1" applyFont="1" applyFill="1"/>
    <xf numFmtId="0" fontId="34" fillId="2" borderId="18" xfId="8" applyFont="1" applyFill="1" applyBorder="1" applyAlignment="1">
      <alignment vertical="center" wrapText="1"/>
    </xf>
    <xf numFmtId="0" fontId="2" fillId="2" borderId="19" xfId="8" applyFill="1" applyBorder="1" applyAlignment="1">
      <alignment horizontal="right"/>
    </xf>
    <xf numFmtId="0" fontId="13" fillId="2" borderId="19" xfId="8" applyFont="1" applyFill="1" applyBorder="1" applyAlignment="1">
      <alignment horizontal="right"/>
    </xf>
    <xf numFmtId="0" fontId="35" fillId="2" borderId="19" xfId="8" applyFont="1" applyFill="1" applyBorder="1" applyAlignment="1">
      <alignment horizontal="center" vertical="center" wrapText="1"/>
    </xf>
    <xf numFmtId="0" fontId="2" fillId="2" borderId="20" xfId="8" applyFill="1" applyBorder="1"/>
    <xf numFmtId="4" fontId="29" fillId="4" borderId="15" xfId="1" applyNumberFormat="1" applyFont="1" applyFill="1" applyBorder="1" applyAlignment="1">
      <alignment horizontal="center" vertical="center" wrapText="1"/>
    </xf>
    <xf numFmtId="4" fontId="29" fillId="4" borderId="0" xfId="1" applyNumberFormat="1" applyFont="1" applyFill="1" applyAlignment="1">
      <alignment horizontal="center" vertical="center" wrapText="1"/>
    </xf>
    <xf numFmtId="4" fontId="14" fillId="4" borderId="15" xfId="5" applyNumberFormat="1" applyFont="1" applyFill="1" applyBorder="1" applyAlignment="1">
      <alignment horizontal="center" vertical="center" wrapText="1"/>
    </xf>
    <xf numFmtId="4" fontId="14" fillId="4" borderId="0" xfId="5" applyNumberFormat="1" applyFont="1" applyFill="1" applyAlignment="1">
      <alignment horizontal="center" vertical="center" wrapText="1"/>
    </xf>
    <xf numFmtId="0" fontId="6" fillId="19" borderId="15" xfId="8" applyFont="1" applyFill="1" applyBorder="1" applyAlignment="1">
      <alignment horizontal="center" vertical="center"/>
    </xf>
    <xf numFmtId="0" fontId="6" fillId="19" borderId="0" xfId="8" applyFont="1" applyFill="1" applyAlignment="1">
      <alignment horizontal="center" vertical="center"/>
    </xf>
    <xf numFmtId="0" fontId="6" fillId="19" borderId="16" xfId="8" applyFont="1" applyFill="1" applyBorder="1" applyAlignment="1">
      <alignment horizontal="center" vertical="center"/>
    </xf>
    <xf numFmtId="4" fontId="6" fillId="3" borderId="12" xfId="6" applyNumberFormat="1" applyFont="1" applyFill="1" applyBorder="1" applyAlignment="1">
      <alignment horizontal="center" vertical="center" wrapText="1"/>
    </xf>
    <xf numFmtId="4" fontId="6" fillId="3" borderId="13" xfId="6" applyNumberFormat="1" applyFont="1" applyFill="1" applyBorder="1" applyAlignment="1">
      <alignment horizontal="center" vertical="center" wrapText="1"/>
    </xf>
    <xf numFmtId="4" fontId="6" fillId="3" borderId="14" xfId="6" applyNumberFormat="1" applyFont="1" applyFill="1" applyBorder="1" applyAlignment="1">
      <alignment horizontal="center" vertical="center" wrapText="1"/>
    </xf>
    <xf numFmtId="4" fontId="14" fillId="4" borderId="16" xfId="5" applyNumberFormat="1" applyFont="1" applyFill="1" applyBorder="1" applyAlignment="1">
      <alignment horizontal="center" vertical="center" wrapText="1"/>
    </xf>
    <xf numFmtId="0" fontId="6" fillId="15" borderId="15" xfId="8" applyFont="1" applyFill="1" applyBorder="1" applyAlignment="1">
      <alignment horizontal="center" vertical="center"/>
    </xf>
    <xf numFmtId="0" fontId="6" fillId="15" borderId="0" xfId="8" applyFont="1" applyFill="1" applyAlignment="1">
      <alignment horizontal="center" vertical="center"/>
    </xf>
    <xf numFmtId="0" fontId="6" fillId="15" borderId="16" xfId="8" applyFont="1" applyFill="1" applyBorder="1" applyAlignment="1">
      <alignment horizontal="center" vertical="center"/>
    </xf>
    <xf numFmtId="0" fontId="28" fillId="2" borderId="15" xfId="8" applyFont="1" applyFill="1" applyBorder="1" applyAlignment="1">
      <alignment horizontal="left" vertical="center" wrapText="1"/>
    </xf>
    <xf numFmtId="0" fontId="28" fillId="2" borderId="0" xfId="8" applyFont="1" applyFill="1" applyAlignment="1">
      <alignment horizontal="left" vertical="center" wrapText="1"/>
    </xf>
    <xf numFmtId="4" fontId="6" fillId="3" borderId="15" xfId="6" applyNumberFormat="1" applyFont="1" applyFill="1" applyBorder="1" applyAlignment="1">
      <alignment horizontal="left" vertical="center" wrapText="1"/>
    </xf>
    <xf numFmtId="4" fontId="6" fillId="3" borderId="0" xfId="6" applyNumberFormat="1" applyFont="1" applyFill="1" applyAlignment="1">
      <alignment horizontal="left" vertical="center" wrapText="1"/>
    </xf>
    <xf numFmtId="4" fontId="6" fillId="3" borderId="16" xfId="6" applyNumberFormat="1" applyFont="1" applyFill="1" applyBorder="1" applyAlignment="1">
      <alignment horizontal="left" vertical="center" wrapText="1"/>
    </xf>
    <xf numFmtId="4" fontId="6" fillId="11" borderId="9" xfId="5" applyNumberFormat="1" applyFont="1" applyFill="1" applyBorder="1" applyAlignment="1">
      <alignment horizontal="center" vertical="center"/>
    </xf>
    <xf numFmtId="4" fontId="6" fillId="11" borderId="6" xfId="5" applyNumberFormat="1" applyFont="1" applyFill="1" applyBorder="1" applyAlignment="1">
      <alignment horizontal="center" vertical="center"/>
    </xf>
    <xf numFmtId="4" fontId="5" fillId="3" borderId="2" xfId="6" applyNumberFormat="1" applyFont="1" applyFill="1" applyBorder="1" applyAlignment="1">
      <alignment horizontal="left" vertical="center" wrapText="1"/>
    </xf>
    <xf numFmtId="4" fontId="5" fillId="3" borderId="3" xfId="6" applyNumberFormat="1" applyFont="1" applyFill="1" applyBorder="1" applyAlignment="1">
      <alignment horizontal="left" vertical="center" wrapText="1"/>
    </xf>
    <xf numFmtId="4" fontId="5" fillId="3" borderId="4" xfId="6" applyNumberFormat="1" applyFont="1" applyFill="1" applyBorder="1" applyAlignment="1">
      <alignment horizontal="left" vertical="center" wrapText="1"/>
    </xf>
    <xf numFmtId="4" fontId="7" fillId="5" borderId="0" xfId="5" applyNumberFormat="1" applyFont="1" applyFill="1" applyAlignment="1">
      <alignment horizontal="center" vertical="center"/>
    </xf>
    <xf numFmtId="4" fontId="6" fillId="8" borderId="9" xfId="5" applyNumberFormat="1" applyFont="1" applyFill="1" applyBorder="1" applyAlignment="1">
      <alignment horizontal="center" vertical="center" wrapText="1"/>
    </xf>
    <xf numFmtId="4" fontId="6" fillId="8" borderId="6" xfId="5" applyNumberFormat="1" applyFont="1" applyFill="1" applyBorder="1" applyAlignment="1">
      <alignment horizontal="center" vertical="center" wrapText="1"/>
    </xf>
    <xf numFmtId="4" fontId="7" fillId="5" borderId="6" xfId="5" applyNumberFormat="1" applyFont="1" applyFill="1" applyBorder="1" applyAlignment="1">
      <alignment horizontal="center" vertical="center"/>
    </xf>
    <xf numFmtId="4" fontId="6" fillId="10" borderId="9" xfId="5" applyNumberFormat="1" applyFont="1" applyFill="1" applyBorder="1" applyAlignment="1">
      <alignment horizontal="center" vertical="center" wrapText="1"/>
    </xf>
    <xf numFmtId="4" fontId="6" fillId="10" borderId="6" xfId="5" applyNumberFormat="1" applyFont="1" applyFill="1" applyBorder="1" applyAlignment="1">
      <alignment horizontal="center" vertical="center" wrapText="1"/>
    </xf>
  </cellXfs>
  <cellStyles count="12">
    <cellStyle name="Lien hypertexte" xfId="1" builtinId="8"/>
    <cellStyle name="Lien hypertexte 2" xfId="2" xr:uid="{00000000-0005-0000-0000-000001000000}"/>
    <cellStyle name="Monétaire" xfId="3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3" xfId="8" xr:uid="{00000000-0005-0000-0000-000008000000}"/>
    <cellStyle name="Normal 4" xfId="9" xr:uid="{00000000-0005-0000-0000-000009000000}"/>
    <cellStyle name="Pourcentage" xfId="10" builtinId="5"/>
    <cellStyle name="Pourcentage 2" xfId="11" xr:uid="{00000000-0005-0000-0000-00000B000000}"/>
  </cellStyles>
  <dxfs count="8">
    <dxf>
      <font>
        <b/>
        <i val="0"/>
        <color theme="0"/>
      </font>
      <fill>
        <patternFill patternType="solid">
          <fgColor theme="4"/>
          <bgColor theme="4"/>
        </patternFill>
      </fill>
    </dxf>
    <dxf>
      <font>
        <b/>
        <i val="0"/>
      </font>
      <fill>
        <patternFill patternType="solid">
          <fgColor rgb="FFA9DA74"/>
          <bgColor rgb="FFA9DA74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Sources du gaspillage alimentaire par étape (%)</a:t>
            </a:r>
            <a:endParaRPr lang="fr-FR"/>
          </a:p>
        </c:rich>
      </c:tx>
      <c:layout>
        <c:manualLayout>
          <c:xMode val="edge"/>
          <c:yMode val="edge"/>
          <c:x val="0.162827"/>
          <c:y val="6.2729999999999999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4706"/>
          <c:y val="0.26383699999999999"/>
          <c:w val="0.45688899999999999"/>
          <c:h val="0.72434299999999996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62-4D2D-859B-E5EF010E0C5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62-4D2D-859B-E5EF010E0C5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62-4D2D-859B-E5EF010E0C5D}"/>
              </c:ext>
            </c:extLst>
          </c:dPt>
          <c:dLbls>
            <c:dLbl>
              <c:idx val="1"/>
              <c:layout>
                <c:manualLayout>
                  <c:x val="-0.13869999999999999"/>
                  <c:y val="-0.10755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62-4D2D-859B-E5EF010E0C5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Synthèse!$A$11:$A$13</c:f>
              <c:strCache>
                <c:ptCount val="3"/>
                <c:pt idx="0">
                  <c:v>DÉCHETS ISSUS DE LA PRÉPARATION (g/couvert)</c:v>
                </c:pt>
                <c:pt idx="1">
                  <c:v>DÉCHETS ISSUS DES EXCÉDENTS NON SERVIS  (g/couvert)</c:v>
                </c:pt>
                <c:pt idx="2">
                  <c:v>RESTES PLATEAUX/ASSIETTES (g/couvert)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62-4D2D-859B-E5EF010E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54428</xdr:rowOff>
    </xdr:from>
    <xdr:to>
      <xdr:col>0</xdr:col>
      <xdr:colOff>3679161</xdr:colOff>
      <xdr:row>0</xdr:row>
      <xdr:rowOff>970189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3455" b="25096"/>
        <a:stretch/>
      </xdr:blipFill>
      <xdr:spPr bwMode="auto">
        <a:xfrm>
          <a:off x="68036" y="54428"/>
          <a:ext cx="3603505" cy="9271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50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82826</xdr:colOff>
      <xdr:row>9</xdr:row>
      <xdr:rowOff>0</xdr:rowOff>
    </xdr:from>
    <xdr:to>
      <xdr:col>6</xdr:col>
      <xdr:colOff>553030</xdr:colOff>
      <xdr:row>14</xdr:row>
      <xdr:rowOff>66260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60628</xdr:colOff>
      <xdr:row>0</xdr:row>
      <xdr:rowOff>91358</xdr:rowOff>
    </xdr:from>
    <xdr:to>
      <xdr:col>0</xdr:col>
      <xdr:colOff>2533319</xdr:colOff>
      <xdr:row>0</xdr:row>
      <xdr:rowOff>722711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23455" b="25096"/>
        <a:stretch/>
      </xdr:blipFill>
      <xdr:spPr bwMode="auto">
        <a:xfrm>
          <a:off x="60629" y="91358"/>
          <a:ext cx="2472690" cy="6313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1563755</xdr:colOff>
      <xdr:row>20</xdr:row>
      <xdr:rowOff>68828</xdr:rowOff>
    </xdr:from>
    <xdr:to>
      <xdr:col>3</xdr:col>
      <xdr:colOff>218218</xdr:colOff>
      <xdr:row>20</xdr:row>
      <xdr:rowOff>513116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6897755" y="5617141"/>
          <a:ext cx="1511962" cy="44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ma-cantine.agriculture.gouv.fr/s-identifi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tabColor rgb="FFC00000"/>
  </sheetPr>
  <dimension ref="A1:G24"/>
  <sheetViews>
    <sheetView tabSelected="1" zoomScale="40" zoomScaleNormal="40" workbookViewId="0">
      <pane xSplit="1" topLeftCell="B1" activePane="topRight" state="frozen"/>
      <selection activeCell="G19" sqref="G19"/>
      <selection pane="topRight" activeCell="CM9" sqref="CM9"/>
    </sheetView>
  </sheetViews>
  <sheetFormatPr baseColWidth="10" defaultColWidth="0.28515625" defaultRowHeight="20.25"/>
  <cols>
    <col min="1" max="1" width="58" style="1" customWidth="1"/>
    <col min="2" max="6" width="46.7109375" style="1" customWidth="1"/>
    <col min="7" max="7" width="32.7109375" style="1" customWidth="1"/>
    <col min="8" max="8" width="3.5703125" style="1" customWidth="1"/>
    <col min="9" max="18" width="0.28515625" style="1"/>
    <col min="19" max="19" width="3.28515625" style="1" customWidth="1"/>
    <col min="20" max="38" width="0.28515625" style="1"/>
    <col min="39" max="39" width="0.28515625" style="1" customWidth="1"/>
    <col min="40" max="16384" width="0.28515625" style="1"/>
  </cols>
  <sheetData>
    <row r="1" spans="1:7" s="2" customFormat="1" ht="82.15" customHeight="1">
      <c r="A1" s="3"/>
      <c r="B1" s="125" t="s">
        <v>0</v>
      </c>
      <c r="C1" s="126"/>
      <c r="D1" s="126"/>
      <c r="E1" s="126"/>
      <c r="F1" s="126"/>
      <c r="G1" s="127"/>
    </row>
    <row r="2" spans="1:7">
      <c r="A2" s="4"/>
      <c r="B2" s="131"/>
      <c r="C2" s="131"/>
      <c r="D2" s="131"/>
      <c r="E2" s="131"/>
      <c r="F2" s="131"/>
      <c r="G2" s="5"/>
    </row>
    <row r="3" spans="1:7" ht="48" customHeight="1">
      <c r="A3" s="6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7" t="s">
        <v>6</v>
      </c>
    </row>
    <row r="4" spans="1:7" ht="70.150000000000006" customHeight="1">
      <c r="A4" s="9" t="s">
        <v>7</v>
      </c>
      <c r="B4" s="10"/>
      <c r="C4" s="10"/>
      <c r="D4" s="10"/>
      <c r="E4" s="10"/>
      <c r="F4" s="10"/>
      <c r="G4" s="11">
        <f>SUM(A4:F4)</f>
        <v>0</v>
      </c>
    </row>
    <row r="5" spans="1:7" ht="70.150000000000006" customHeight="1">
      <c r="A5" s="9" t="s">
        <v>8</v>
      </c>
      <c r="B5" s="10"/>
      <c r="C5" s="10"/>
      <c r="D5" s="10"/>
      <c r="E5" s="10"/>
      <c r="F5" s="10"/>
      <c r="G5" s="11">
        <f>SUM(A5:F5)</f>
        <v>0</v>
      </c>
    </row>
    <row r="6" spans="1:7" ht="190.15" customHeight="1">
      <c r="A6" s="9" t="s">
        <v>9</v>
      </c>
      <c r="B6" s="10"/>
      <c r="C6" s="10"/>
      <c r="D6" s="10"/>
      <c r="E6" s="10"/>
      <c r="F6" s="10"/>
      <c r="G6" s="11"/>
    </row>
    <row r="7" spans="1:7" ht="16.149999999999999" customHeight="1">
      <c r="A7" s="12"/>
      <c r="B7" s="128"/>
      <c r="C7" s="128"/>
      <c r="D7" s="128"/>
      <c r="E7" s="128"/>
      <c r="F7" s="128"/>
      <c r="G7" s="14"/>
    </row>
    <row r="8" spans="1:7" ht="16.149999999999999" customHeight="1">
      <c r="A8" s="12"/>
      <c r="B8" s="13"/>
      <c r="C8" s="13"/>
      <c r="D8" s="13"/>
      <c r="E8" s="13"/>
      <c r="F8" s="13"/>
      <c r="G8" s="14"/>
    </row>
    <row r="9" spans="1:7" ht="60" customHeight="1">
      <c r="A9" s="129" t="s">
        <v>10</v>
      </c>
      <c r="B9" s="130"/>
      <c r="C9" s="130"/>
      <c r="D9" s="130"/>
      <c r="E9" s="130"/>
      <c r="F9" s="130"/>
      <c r="G9" s="15" t="s">
        <v>11</v>
      </c>
    </row>
    <row r="10" spans="1:7" ht="70.150000000000006" customHeight="1">
      <c r="A10" s="16" t="s">
        <v>12</v>
      </c>
      <c r="B10" s="17"/>
      <c r="C10" s="17"/>
      <c r="D10" s="17"/>
      <c r="E10" s="17"/>
      <c r="F10" s="17"/>
      <c r="G10" s="18">
        <f t="shared" ref="G10:G11" si="0">SUM(B10:F10)</f>
        <v>0</v>
      </c>
    </row>
    <row r="11" spans="1:7" ht="70.150000000000006" customHeight="1">
      <c r="A11" s="19" t="s">
        <v>13</v>
      </c>
      <c r="B11" s="17"/>
      <c r="C11" s="17"/>
      <c r="D11" s="17"/>
      <c r="E11" s="17"/>
      <c r="F11" s="17"/>
      <c r="G11" s="18">
        <f t="shared" si="0"/>
        <v>0</v>
      </c>
    </row>
    <row r="12" spans="1:7" ht="70.150000000000006" customHeight="1">
      <c r="A12" s="20" t="s">
        <v>14</v>
      </c>
      <c r="B12" s="21">
        <f>SUM(B10:B11)</f>
        <v>0</v>
      </c>
      <c r="C12" s="21">
        <f t="shared" ref="C12:F20" si="1">SUM(C10:C11)</f>
        <v>0</v>
      </c>
      <c r="D12" s="21">
        <f t="shared" ref="D12:D16" si="2">SUM(D10:D11)</f>
        <v>0</v>
      </c>
      <c r="E12" s="21">
        <f t="shared" ref="E12:E16" si="3">SUM(E10:E11)</f>
        <v>0</v>
      </c>
      <c r="F12" s="21">
        <f t="shared" ref="F12:F16" si="4">SUM(F10:F11)</f>
        <v>0</v>
      </c>
      <c r="G12" s="18">
        <f>SUM(A12:F12)</f>
        <v>0</v>
      </c>
    </row>
    <row r="13" spans="1:7" ht="60" customHeight="1">
      <c r="A13" s="132" t="s">
        <v>15</v>
      </c>
      <c r="B13" s="133"/>
      <c r="C13" s="133"/>
      <c r="D13" s="133"/>
      <c r="E13" s="133"/>
      <c r="F13" s="133"/>
      <c r="G13" s="22" t="s">
        <v>11</v>
      </c>
    </row>
    <row r="14" spans="1:7" s="23" customFormat="1" ht="70.150000000000006" customHeight="1">
      <c r="A14" s="16" t="s">
        <v>12</v>
      </c>
      <c r="B14" s="17"/>
      <c r="C14" s="17"/>
      <c r="D14" s="17"/>
      <c r="E14" s="17"/>
      <c r="F14" s="17"/>
      <c r="G14" s="18">
        <f t="shared" ref="G14:G15" si="5">SUM(B14:F14)</f>
        <v>0</v>
      </c>
    </row>
    <row r="15" spans="1:7" ht="70.150000000000006" customHeight="1">
      <c r="A15" s="19" t="s">
        <v>13</v>
      </c>
      <c r="B15" s="17"/>
      <c r="C15" s="17"/>
      <c r="D15" s="17"/>
      <c r="E15" s="17"/>
      <c r="F15" s="17"/>
      <c r="G15" s="18">
        <f t="shared" si="5"/>
        <v>0</v>
      </c>
    </row>
    <row r="16" spans="1:7" ht="70.150000000000006" customHeight="1">
      <c r="A16" s="20" t="s">
        <v>16</v>
      </c>
      <c r="B16" s="21">
        <f>SUM(B14:B15)</f>
        <v>0</v>
      </c>
      <c r="C16" s="21">
        <f t="shared" si="1"/>
        <v>0</v>
      </c>
      <c r="D16" s="21">
        <f t="shared" si="2"/>
        <v>0</v>
      </c>
      <c r="E16" s="21">
        <f t="shared" si="3"/>
        <v>0</v>
      </c>
      <c r="F16" s="21">
        <f t="shared" si="4"/>
        <v>0</v>
      </c>
      <c r="G16" s="21">
        <f>SUM(G14:G15)</f>
        <v>0</v>
      </c>
    </row>
    <row r="17" spans="1:7" ht="60" customHeight="1">
      <c r="A17" s="123" t="s">
        <v>17</v>
      </c>
      <c r="B17" s="124"/>
      <c r="C17" s="124"/>
      <c r="D17" s="124"/>
      <c r="E17" s="124"/>
      <c r="F17" s="124"/>
      <c r="G17" s="24" t="s">
        <v>11</v>
      </c>
    </row>
    <row r="18" spans="1:7" s="23" customFormat="1" ht="70.150000000000006" customHeight="1">
      <c r="A18" s="16" t="s">
        <v>12</v>
      </c>
      <c r="B18" s="17"/>
      <c r="C18" s="17"/>
      <c r="D18" s="17"/>
      <c r="E18" s="17"/>
      <c r="F18" s="17"/>
      <c r="G18" s="18">
        <f t="shared" ref="G18:G19" si="6">SUM(B18:F18)</f>
        <v>0</v>
      </c>
    </row>
    <row r="19" spans="1:7" ht="70.150000000000006" customHeight="1">
      <c r="A19" s="19" t="s">
        <v>13</v>
      </c>
      <c r="B19" s="17"/>
      <c r="C19" s="17"/>
      <c r="D19" s="17"/>
      <c r="E19" s="17"/>
      <c r="F19" s="17"/>
      <c r="G19" s="18">
        <f t="shared" si="6"/>
        <v>0</v>
      </c>
    </row>
    <row r="20" spans="1:7" ht="70.150000000000006" customHeight="1">
      <c r="A20" s="20" t="s">
        <v>18</v>
      </c>
      <c r="B20" s="21">
        <f>SUM(B18:B19)</f>
        <v>0</v>
      </c>
      <c r="C20" s="21">
        <f t="shared" si="1"/>
        <v>0</v>
      </c>
      <c r="D20" s="21">
        <f t="shared" si="1"/>
        <v>0</v>
      </c>
      <c r="E20" s="21">
        <f t="shared" si="1"/>
        <v>0</v>
      </c>
      <c r="F20" s="21">
        <f t="shared" si="1"/>
        <v>0</v>
      </c>
      <c r="G20" s="21">
        <f>SUM(G18:G19)</f>
        <v>0</v>
      </c>
    </row>
    <row r="21" spans="1:7" ht="24" customHeight="1">
      <c r="A21" s="25"/>
      <c r="G21" s="26"/>
    </row>
    <row r="22" spans="1:7" ht="70.150000000000006" customHeight="1">
      <c r="A22" s="20" t="s">
        <v>19</v>
      </c>
      <c r="B22" s="27">
        <f>B12+B16+B20</f>
        <v>0</v>
      </c>
      <c r="C22" s="27">
        <f t="shared" ref="C22:F22" si="7">C12+C16+C20</f>
        <v>0</v>
      </c>
      <c r="D22" s="27">
        <f t="shared" si="7"/>
        <v>0</v>
      </c>
      <c r="E22" s="27">
        <f t="shared" si="7"/>
        <v>0</v>
      </c>
      <c r="F22" s="27">
        <f t="shared" si="7"/>
        <v>0</v>
      </c>
      <c r="G22" s="27">
        <f>G12+G16+G20</f>
        <v>0</v>
      </c>
    </row>
    <row r="23" spans="1:7" ht="70.150000000000006" customHeight="1">
      <c r="A23" s="28" t="s">
        <v>20</v>
      </c>
      <c r="B23" s="27">
        <f>B10+B14+B18</f>
        <v>0</v>
      </c>
      <c r="C23" s="27">
        <f t="shared" ref="C23:F23" si="8">C10+C14+C18</f>
        <v>0</v>
      </c>
      <c r="D23" s="27">
        <f t="shared" si="8"/>
        <v>0</v>
      </c>
      <c r="E23" s="27">
        <f t="shared" si="8"/>
        <v>0</v>
      </c>
      <c r="F23" s="27">
        <f t="shared" si="8"/>
        <v>0</v>
      </c>
      <c r="G23" s="27">
        <f>G10+G14+G18</f>
        <v>0</v>
      </c>
    </row>
    <row r="24" spans="1:7" ht="70.150000000000006" customHeight="1">
      <c r="A24" s="28" t="s">
        <v>21</v>
      </c>
      <c r="B24" s="29" t="e">
        <f>(B23/B5)*1000</f>
        <v>#DIV/0!</v>
      </c>
      <c r="C24" s="29" t="e">
        <f t="shared" ref="C24:G24" si="9">(C23/C5)*1000</f>
        <v>#DIV/0!</v>
      </c>
      <c r="D24" s="29" t="e">
        <f t="shared" si="9"/>
        <v>#DIV/0!</v>
      </c>
      <c r="E24" s="29" t="e">
        <f t="shared" si="9"/>
        <v>#DIV/0!</v>
      </c>
      <c r="F24" s="29" t="e">
        <f t="shared" si="9"/>
        <v>#DIV/0!</v>
      </c>
      <c r="G24" s="29" t="e">
        <f t="shared" si="9"/>
        <v>#DIV/0!</v>
      </c>
    </row>
  </sheetData>
  <sheetProtection selectLockedCells="1"/>
  <mergeCells count="6">
    <mergeCell ref="A17:F17"/>
    <mergeCell ref="B1:G1"/>
    <mergeCell ref="B7:F7"/>
    <mergeCell ref="A9:F9"/>
    <mergeCell ref="B2:F2"/>
    <mergeCell ref="A13:F13"/>
  </mergeCells>
  <conditionalFormatting sqref="A11">
    <cfRule type="duplicateValues" dxfId="7" priority="1"/>
  </conditionalFormatting>
  <conditionalFormatting sqref="A15">
    <cfRule type="duplicateValues" dxfId="6" priority="4"/>
  </conditionalFormatting>
  <conditionalFormatting sqref="A19">
    <cfRule type="duplicateValues" dxfId="5" priority="3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14" fitToWidth="0" fitToHeight="2" orientation="landscape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2" max="29" man="1"/>
  </rowBreaks>
  <colBreaks count="1" manualBreakCount="1">
    <brk id="4" max="31" man="1"/>
  </colBreaks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52"/>
  <sheetViews>
    <sheetView zoomScale="115" workbookViewId="0">
      <selection activeCell="B18" sqref="B18"/>
    </sheetView>
  </sheetViews>
  <sheetFormatPr baseColWidth="10" defaultColWidth="11.5703125" defaultRowHeight="12.75"/>
  <cols>
    <col min="1" max="1" width="70" style="30" customWidth="1"/>
    <col min="2" max="2" width="21.140625" style="30" customWidth="1"/>
    <col min="3" max="3" width="16.28515625" style="30" customWidth="1"/>
    <col min="4" max="4" width="7.85546875" style="31" bestFit="1" customWidth="1"/>
    <col min="5" max="5" width="9.5703125" style="30" bestFit="1" customWidth="1"/>
    <col min="6" max="6" width="11.140625" style="30" customWidth="1"/>
    <col min="7" max="7" width="11.5703125" style="30" customWidth="1"/>
    <col min="8" max="16384" width="11.5703125" style="30"/>
  </cols>
  <sheetData>
    <row r="1" spans="1:7" ht="65.45" customHeight="1">
      <c r="A1" s="111" t="s">
        <v>22</v>
      </c>
      <c r="B1" s="112"/>
      <c r="C1" s="112"/>
      <c r="D1" s="112"/>
      <c r="E1" s="112"/>
      <c r="F1" s="112"/>
      <c r="G1" s="113"/>
    </row>
    <row r="2" spans="1:7" ht="24.6" customHeight="1">
      <c r="A2" s="106" t="s">
        <v>23</v>
      </c>
      <c r="B2" s="107"/>
      <c r="C2" s="107"/>
      <c r="D2" s="107"/>
      <c r="E2" s="107"/>
      <c r="F2" s="107"/>
      <c r="G2" s="114"/>
    </row>
    <row r="3" spans="1:7" ht="20.25" customHeight="1">
      <c r="A3" s="32" t="s">
        <v>24</v>
      </c>
      <c r="B3" s="33">
        <f>'Tableau de saisie'!G4</f>
        <v>0</v>
      </c>
      <c r="C3" s="34"/>
      <c r="D3" s="35"/>
      <c r="E3" s="36"/>
      <c r="F3" s="34"/>
      <c r="G3" s="37"/>
    </row>
    <row r="4" spans="1:7" ht="20.25" customHeight="1">
      <c r="A4" s="32" t="s">
        <v>25</v>
      </c>
      <c r="B4" s="33">
        <f>'Tableau de saisie'!G5</f>
        <v>0</v>
      </c>
      <c r="C4" s="34"/>
      <c r="D4" s="35"/>
      <c r="E4" s="36"/>
      <c r="F4" s="34"/>
      <c r="G4" s="37"/>
    </row>
    <row r="5" spans="1:7" ht="20.25" customHeight="1">
      <c r="A5" s="32" t="s">
        <v>26</v>
      </c>
      <c r="B5" s="38" t="e">
        <f>(B4-B3)/B4</f>
        <v>#DIV/0!</v>
      </c>
      <c r="C5" s="34"/>
      <c r="D5" s="35"/>
      <c r="E5" s="36"/>
      <c r="F5" s="34"/>
      <c r="G5" s="37"/>
    </row>
    <row r="6" spans="1:7" ht="9" customHeight="1">
      <c r="A6" s="39"/>
      <c r="B6" s="34"/>
      <c r="C6" s="34"/>
      <c r="D6" s="35"/>
      <c r="E6" s="36"/>
      <c r="F6" s="34"/>
      <c r="G6" s="37"/>
    </row>
    <row r="7" spans="1:7" ht="20.25" customHeight="1">
      <c r="A7" s="40" t="s">
        <v>27</v>
      </c>
      <c r="B7" s="41">
        <f>'Tableau de saisie'!G22</f>
        <v>0</v>
      </c>
      <c r="C7" s="42" t="s">
        <v>28</v>
      </c>
      <c r="D7" s="43"/>
      <c r="E7" s="44"/>
      <c r="F7" s="45"/>
      <c r="G7" s="37"/>
    </row>
    <row r="8" spans="1:7" ht="12.75" customHeight="1">
      <c r="A8" s="46"/>
      <c r="B8" s="47"/>
      <c r="C8" s="47"/>
      <c r="D8" s="47"/>
      <c r="E8" s="48"/>
      <c r="F8" s="48"/>
      <c r="G8" s="37"/>
    </row>
    <row r="9" spans="1:7" ht="20.25" customHeight="1">
      <c r="A9" s="115" t="s">
        <v>29</v>
      </c>
      <c r="B9" s="116"/>
      <c r="C9" s="116"/>
      <c r="D9" s="116"/>
      <c r="E9" s="116"/>
      <c r="F9" s="116"/>
      <c r="G9" s="117"/>
    </row>
    <row r="10" spans="1:7" ht="21" customHeight="1">
      <c r="A10" s="49"/>
      <c r="B10" s="36"/>
      <c r="C10" s="36"/>
      <c r="D10" s="36"/>
      <c r="E10" s="36"/>
      <c r="F10" s="36"/>
      <c r="G10" s="37"/>
    </row>
    <row r="11" spans="1:7" ht="22.5" customHeight="1">
      <c r="A11" s="50" t="s">
        <v>30</v>
      </c>
      <c r="B11" s="51" t="e">
        <f>('Tableau de saisie'!G10/$B$4)*1000</f>
        <v>#DIV/0!</v>
      </c>
      <c r="C11" s="52" t="s">
        <v>31</v>
      </c>
      <c r="D11" s="53" t="e">
        <f>B11/E16</f>
        <v>#DIV/0!</v>
      </c>
      <c r="E11" s="54"/>
      <c r="F11" s="45"/>
      <c r="G11" s="37"/>
    </row>
    <row r="12" spans="1:7" ht="22.5" customHeight="1">
      <c r="A12" s="55" t="s">
        <v>32</v>
      </c>
      <c r="B12" s="51" t="e">
        <f>('Tableau de saisie'!G14/$B$4)*1000</f>
        <v>#DIV/0!</v>
      </c>
      <c r="C12" s="52" t="s">
        <v>31</v>
      </c>
      <c r="D12" s="53" t="e">
        <f>B12/E16</f>
        <v>#DIV/0!</v>
      </c>
      <c r="E12" s="54"/>
      <c r="F12" s="45"/>
      <c r="G12" s="37"/>
    </row>
    <row r="13" spans="1:7" ht="22.5" customHeight="1">
      <c r="A13" s="56" t="s">
        <v>33</v>
      </c>
      <c r="B13" s="51" t="e">
        <f>('Tableau de saisie'!G18/$B$4)*1000</f>
        <v>#DIV/0!</v>
      </c>
      <c r="C13" s="52" t="s">
        <v>31</v>
      </c>
      <c r="D13" s="53" t="e">
        <f>B13/E16</f>
        <v>#DIV/0!</v>
      </c>
      <c r="E13" s="54"/>
      <c r="F13" s="45"/>
      <c r="G13" s="37"/>
    </row>
    <row r="14" spans="1:7" ht="13.9" customHeight="1">
      <c r="A14" s="39"/>
      <c r="B14" s="36"/>
      <c r="C14" s="34"/>
      <c r="D14" s="53"/>
      <c r="E14" s="57"/>
      <c r="F14" s="34"/>
      <c r="G14" s="37"/>
    </row>
    <row r="15" spans="1:7" ht="15">
      <c r="A15" s="58"/>
      <c r="C15" s="59"/>
      <c r="D15" s="60"/>
      <c r="E15" s="61"/>
      <c r="F15" s="59"/>
      <c r="G15" s="62"/>
    </row>
    <row r="16" spans="1:7" ht="21" customHeight="1">
      <c r="A16" s="63" t="s">
        <v>34</v>
      </c>
      <c r="B16" s="64">
        <f>SUM('Tableau de saisie'!G23)</f>
        <v>0</v>
      </c>
      <c r="C16" s="65" t="s">
        <v>28</v>
      </c>
      <c r="D16" s="66" t="s">
        <v>35</v>
      </c>
      <c r="E16" s="67" t="e">
        <f>B16/B$4*1000</f>
        <v>#DIV/0!</v>
      </c>
      <c r="F16" s="68" t="s">
        <v>31</v>
      </c>
      <c r="G16" s="37"/>
    </row>
    <row r="17" spans="1:7" ht="21" customHeight="1">
      <c r="A17" s="49"/>
      <c r="B17" s="36"/>
      <c r="C17" s="36"/>
      <c r="D17" s="36"/>
      <c r="E17" s="36"/>
      <c r="F17" s="36"/>
      <c r="G17" s="37"/>
    </row>
    <row r="18" spans="1:7" ht="18.75" customHeight="1">
      <c r="A18" s="69" t="s">
        <v>36</v>
      </c>
      <c r="B18" s="70">
        <f>B7*0.85</f>
        <v>0</v>
      </c>
      <c r="C18" s="71" t="s">
        <v>28</v>
      </c>
      <c r="D18" s="66" t="s">
        <v>35</v>
      </c>
      <c r="E18" s="72" t="e">
        <f>B18/B$4*1000</f>
        <v>#DIV/0!</v>
      </c>
      <c r="F18" s="73" t="s">
        <v>31</v>
      </c>
      <c r="G18" s="37"/>
    </row>
    <row r="19" spans="1:7" ht="30.6" customHeight="1">
      <c r="A19" s="118" t="s">
        <v>37</v>
      </c>
      <c r="B19" s="119"/>
      <c r="C19" s="119"/>
      <c r="D19" s="119"/>
      <c r="E19" s="119"/>
      <c r="F19" s="119"/>
      <c r="G19" s="37"/>
    </row>
    <row r="20" spans="1:7" ht="15" customHeight="1">
      <c r="A20" s="49"/>
      <c r="B20" s="36"/>
      <c r="C20" s="36"/>
      <c r="D20" s="74"/>
      <c r="E20" s="36"/>
      <c r="F20" s="36"/>
      <c r="G20" s="37"/>
    </row>
    <row r="21" spans="1:7" ht="45.6" customHeight="1">
      <c r="A21" s="120" t="s">
        <v>38</v>
      </c>
      <c r="B21" s="121"/>
      <c r="C21" s="121"/>
      <c r="D21" s="121"/>
      <c r="E21" s="121"/>
      <c r="F21" s="121"/>
      <c r="G21" s="122"/>
    </row>
    <row r="22" spans="1:7" ht="15" customHeight="1">
      <c r="A22" s="104" t="s">
        <v>39</v>
      </c>
      <c r="B22" s="105"/>
      <c r="C22" s="105"/>
      <c r="D22" s="105"/>
      <c r="E22" s="105"/>
      <c r="F22" s="105"/>
      <c r="G22" s="37"/>
    </row>
    <row r="23" spans="1:7" ht="15" customHeight="1">
      <c r="A23" s="106" t="s">
        <v>23</v>
      </c>
      <c r="B23" s="107"/>
      <c r="C23" s="107"/>
      <c r="D23" s="107"/>
      <c r="E23" s="107"/>
      <c r="F23" s="107"/>
      <c r="G23" s="37"/>
    </row>
    <row r="24" spans="1:7" ht="15" customHeight="1">
      <c r="A24" s="49"/>
      <c r="B24" s="36"/>
      <c r="C24" s="36"/>
      <c r="D24" s="74"/>
      <c r="E24" s="36"/>
      <c r="F24" s="36"/>
      <c r="G24" s="37"/>
    </row>
    <row r="25" spans="1:7" ht="15" customHeight="1">
      <c r="A25" s="75" t="s">
        <v>40</v>
      </c>
      <c r="B25" s="76">
        <f>'Tableau de saisie'!G5</f>
        <v>0</v>
      </c>
      <c r="C25" s="36"/>
      <c r="D25" s="74"/>
      <c r="E25" s="36"/>
      <c r="F25" s="36"/>
      <c r="G25" s="37"/>
    </row>
    <row r="26" spans="1:7" ht="15" customHeight="1">
      <c r="A26" s="77"/>
      <c r="B26" s="78"/>
      <c r="C26" s="36"/>
      <c r="D26" s="74"/>
      <c r="E26" s="36"/>
      <c r="F26" s="36"/>
      <c r="G26" s="37"/>
    </row>
    <row r="27" spans="1:7" ht="30.6" customHeight="1">
      <c r="A27" s="75" t="s">
        <v>41</v>
      </c>
      <c r="B27" s="79">
        <f>B7</f>
        <v>0</v>
      </c>
      <c r="C27" s="36"/>
      <c r="D27" s="74"/>
      <c r="E27" s="36"/>
      <c r="F27" s="36"/>
      <c r="G27" s="37"/>
    </row>
    <row r="28" spans="1:7" ht="15" customHeight="1">
      <c r="A28" s="77"/>
      <c r="B28" s="78"/>
      <c r="C28" s="36"/>
      <c r="D28" s="74"/>
      <c r="E28" s="36"/>
      <c r="F28" s="36"/>
      <c r="G28" s="37"/>
    </row>
    <row r="29" spans="1:7" ht="36" customHeight="1">
      <c r="A29" s="50" t="s">
        <v>42</v>
      </c>
      <c r="B29" s="80">
        <f>'Tableau de saisie'!G12</f>
        <v>0</v>
      </c>
      <c r="C29" s="36"/>
      <c r="D29" s="74"/>
      <c r="E29" s="36"/>
      <c r="F29" s="36"/>
      <c r="G29" s="37"/>
    </row>
    <row r="30" spans="1:7" ht="33.75" customHeight="1">
      <c r="A30" s="81" t="s">
        <v>43</v>
      </c>
      <c r="B30" s="82">
        <f>'Tableau de saisie'!G10</f>
        <v>0</v>
      </c>
      <c r="C30" s="36"/>
      <c r="D30" s="74"/>
      <c r="E30" s="36"/>
      <c r="F30" s="36"/>
      <c r="G30" s="37"/>
    </row>
    <row r="31" spans="1:7" ht="22.5" customHeight="1">
      <c r="A31" s="83" t="s">
        <v>44</v>
      </c>
      <c r="B31" s="84">
        <f>'Tableau de saisie'!G11</f>
        <v>0</v>
      </c>
      <c r="C31" s="36"/>
      <c r="D31" s="74"/>
      <c r="E31" s="36"/>
      <c r="F31" s="36"/>
      <c r="G31" s="37"/>
    </row>
    <row r="32" spans="1:7" ht="15" customHeight="1">
      <c r="A32" s="77"/>
      <c r="B32" s="78"/>
      <c r="C32" s="36"/>
      <c r="D32" s="74"/>
      <c r="E32" s="36"/>
      <c r="F32" s="36"/>
      <c r="G32" s="37"/>
    </row>
    <row r="33" spans="1:7" ht="35.25" customHeight="1">
      <c r="A33" s="55" t="s">
        <v>45</v>
      </c>
      <c r="B33" s="85">
        <f>'Tableau de saisie'!G16</f>
        <v>0</v>
      </c>
      <c r="C33" s="36"/>
      <c r="D33" s="74"/>
      <c r="E33" s="36"/>
      <c r="F33" s="36"/>
      <c r="G33" s="37"/>
    </row>
    <row r="34" spans="1:7" ht="30.75" customHeight="1">
      <c r="A34" s="81" t="s">
        <v>43</v>
      </c>
      <c r="B34" s="82">
        <f>'Tableau de saisie'!G14</f>
        <v>0</v>
      </c>
      <c r="C34" s="36"/>
      <c r="D34" s="74"/>
      <c r="E34" s="36"/>
      <c r="F34" s="36"/>
      <c r="G34" s="37"/>
    </row>
    <row r="35" spans="1:7" ht="15" customHeight="1">
      <c r="A35" s="83" t="s">
        <v>44</v>
      </c>
      <c r="B35" s="86">
        <f>'Tableau de saisie'!G15</f>
        <v>0</v>
      </c>
      <c r="C35" s="36"/>
      <c r="D35" s="74"/>
      <c r="E35" s="36"/>
      <c r="F35" s="36"/>
      <c r="G35" s="37"/>
    </row>
    <row r="36" spans="1:7" ht="15" customHeight="1">
      <c r="A36" s="77"/>
      <c r="B36" s="78"/>
      <c r="C36" s="36"/>
      <c r="D36" s="74"/>
      <c r="E36" s="36"/>
      <c r="F36" s="36"/>
      <c r="G36" s="37"/>
    </row>
    <row r="37" spans="1:7" ht="34.5" customHeight="1">
      <c r="A37" s="56" t="s">
        <v>46</v>
      </c>
      <c r="B37" s="80">
        <f>'Tableau de saisie'!G20</f>
        <v>0</v>
      </c>
      <c r="C37" s="36"/>
      <c r="D37" s="74"/>
      <c r="E37" s="36"/>
      <c r="F37" s="36"/>
      <c r="G37" s="37"/>
    </row>
    <row r="38" spans="1:7" ht="29.25" customHeight="1">
      <c r="A38" s="81" t="s">
        <v>43</v>
      </c>
      <c r="B38" s="82">
        <f>'Tableau de saisie'!G18</f>
        <v>0</v>
      </c>
      <c r="C38" s="36"/>
      <c r="D38" s="74"/>
      <c r="E38" s="36"/>
      <c r="F38" s="36"/>
      <c r="G38" s="37"/>
    </row>
    <row r="39" spans="1:7" ht="22.5" customHeight="1">
      <c r="A39" s="83" t="s">
        <v>44</v>
      </c>
      <c r="B39" s="84">
        <f>'Tableau de saisie'!G19</f>
        <v>0</v>
      </c>
      <c r="C39" s="36"/>
      <c r="D39" s="74"/>
      <c r="E39" s="36"/>
      <c r="F39" s="36"/>
      <c r="G39" s="37"/>
    </row>
    <row r="40" spans="1:7" ht="15" customHeight="1">
      <c r="A40" s="49"/>
      <c r="B40" s="36"/>
      <c r="C40" s="36"/>
      <c r="D40" s="74"/>
      <c r="E40" s="36"/>
      <c r="F40" s="36"/>
      <c r="G40" s="37"/>
    </row>
    <row r="41" spans="1:7" ht="23.45" customHeight="1">
      <c r="A41" s="108" t="s">
        <v>47</v>
      </c>
      <c r="B41" s="109"/>
      <c r="C41" s="109"/>
      <c r="D41" s="109"/>
      <c r="E41" s="109"/>
      <c r="F41" s="109"/>
      <c r="G41" s="110"/>
    </row>
    <row r="42" spans="1:7" ht="23.45" customHeight="1">
      <c r="A42" s="87" t="s">
        <v>48</v>
      </c>
      <c r="B42" s="36"/>
      <c r="C42" s="36"/>
      <c r="D42" s="74"/>
      <c r="E42" s="36"/>
      <c r="F42" s="36"/>
      <c r="G42" s="37"/>
    </row>
    <row r="43" spans="1:7" ht="20.25" customHeight="1">
      <c r="A43" s="88"/>
      <c r="B43" s="89" t="s">
        <v>49</v>
      </c>
      <c r="C43" s="90"/>
      <c r="D43" s="74"/>
      <c r="E43" s="36"/>
      <c r="F43" s="36"/>
      <c r="G43" s="37"/>
    </row>
    <row r="44" spans="1:7" ht="15">
      <c r="A44" s="91" t="s">
        <v>50</v>
      </c>
      <c r="B44" s="92"/>
      <c r="C44" s="93"/>
      <c r="D44" s="74"/>
      <c r="E44" s="36"/>
      <c r="F44" s="36"/>
      <c r="G44" s="37"/>
    </row>
    <row r="45" spans="1:7" ht="40.15" customHeight="1">
      <c r="A45" s="91" t="s">
        <v>51</v>
      </c>
      <c r="B45" s="92"/>
      <c r="C45" s="93"/>
      <c r="D45" s="74"/>
      <c r="E45" s="36"/>
      <c r="F45" s="36"/>
      <c r="G45" s="37"/>
    </row>
    <row r="46" spans="1:7" ht="18.75" customHeight="1">
      <c r="A46" s="91" t="s">
        <v>52</v>
      </c>
      <c r="B46" s="94"/>
      <c r="C46" s="95"/>
      <c r="D46" s="74"/>
      <c r="E46" s="36"/>
      <c r="F46" s="36"/>
      <c r="G46" s="37"/>
    </row>
    <row r="47" spans="1:7" ht="13.9" customHeight="1">
      <c r="A47" s="49"/>
      <c r="B47" s="36"/>
      <c r="C47" s="36"/>
      <c r="D47" s="74"/>
      <c r="E47" s="36"/>
      <c r="F47" s="36"/>
      <c r="G47" s="37"/>
    </row>
    <row r="48" spans="1:7" ht="17.25" customHeight="1">
      <c r="A48" s="96" t="s">
        <v>53</v>
      </c>
      <c r="B48" s="97">
        <f>B44*B16</f>
        <v>0</v>
      </c>
      <c r="C48" s="65" t="s">
        <v>28</v>
      </c>
      <c r="D48" s="74"/>
      <c r="E48" s="36"/>
      <c r="F48" s="36"/>
      <c r="G48" s="37"/>
    </row>
    <row r="49" spans="1:7" ht="17.25" customHeight="1">
      <c r="A49" s="96" t="s">
        <v>54</v>
      </c>
      <c r="B49" s="97" t="e">
        <f>(B48/(B45/1000))*B46</f>
        <v>#DIV/0!</v>
      </c>
      <c r="C49" s="65" t="s">
        <v>55</v>
      </c>
      <c r="D49" s="74"/>
      <c r="E49" s="36"/>
      <c r="F49" s="98"/>
      <c r="G49" s="37"/>
    </row>
    <row r="50" spans="1:7" ht="17.25" customHeight="1">
      <c r="A50" s="96" t="s">
        <v>56</v>
      </c>
      <c r="B50" s="97">
        <f>B7*B44</f>
        <v>0</v>
      </c>
      <c r="C50" s="65" t="s">
        <v>28</v>
      </c>
      <c r="D50" s="74"/>
      <c r="E50" s="36"/>
      <c r="F50" s="36"/>
      <c r="G50" s="37"/>
    </row>
    <row r="51" spans="1:7">
      <c r="A51" s="49"/>
      <c r="B51" s="36"/>
      <c r="C51" s="36"/>
      <c r="D51" s="74"/>
      <c r="E51" s="36"/>
      <c r="F51" s="36"/>
      <c r="G51" s="37"/>
    </row>
    <row r="52" spans="1:7" ht="18.75">
      <c r="A52" s="99"/>
      <c r="B52" s="100"/>
      <c r="C52" s="100"/>
      <c r="D52" s="101"/>
      <c r="E52" s="102"/>
      <c r="F52" s="100"/>
      <c r="G52" s="103"/>
    </row>
  </sheetData>
  <sheetProtection sheet="1" selectLockedCells="1"/>
  <mergeCells count="8">
    <mergeCell ref="A22:F22"/>
    <mergeCell ref="A23:F23"/>
    <mergeCell ref="A41:G41"/>
    <mergeCell ref="A1:G1"/>
    <mergeCell ref="A2:G2"/>
    <mergeCell ref="A9:G9"/>
    <mergeCell ref="A19:F19"/>
    <mergeCell ref="A21:G21"/>
  </mergeCells>
  <conditionalFormatting sqref="A31">
    <cfRule type="duplicateValues" dxfId="4" priority="9"/>
  </conditionalFormatting>
  <conditionalFormatting sqref="A35">
    <cfRule type="duplicateValues" dxfId="3" priority="8"/>
  </conditionalFormatting>
  <conditionalFormatting sqref="A39">
    <cfRule type="duplicateValues" dxfId="2" priority="7"/>
  </conditionalFormatting>
  <conditionalFormatting sqref="E16">
    <cfRule type="cellIs" dxfId="1" priority="1" operator="lessThan">
      <formula>100</formula>
    </cfRule>
    <cfRule type="cellIs" dxfId="0" priority="2" operator="greaterThan">
      <formula>100</formula>
    </cfRule>
  </conditionalFormatting>
  <hyperlinks>
    <hyperlink ref="A22:F22" r:id="rId1" display="Les données ci-dessous peuvent être directement complétées sur le site de ma cantine, volet évaluation gaspillage alimentaire " xr:uid="{00000000-0004-0000-0100-000000000000}"/>
  </hyperlinks>
  <printOptions horizontalCentered="1" verticalCentered="1"/>
  <pageMargins left="0.19685039370078738" right="0.19685039370078738" top="0.19685039370078738" bottom="0.19685039370078738" header="0.31496062992125984" footer="0.31496062992125984"/>
  <pageSetup paperSize="9" scale="67" orientation="portrait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9157DC-9571-4DB1-A9F8-7542DFCF6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Tableau de saisie</vt:lpstr>
      <vt:lpstr>Synthèse</vt:lpstr>
      <vt:lpstr>Synthèse!Zone_d_impression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Nathalie Villermet</cp:lastModifiedBy>
  <cp:revision>5</cp:revision>
  <dcterms:created xsi:type="dcterms:W3CDTF">2025-08-04T14:25:59Z</dcterms:created>
  <dcterms:modified xsi:type="dcterms:W3CDTF">2026-03-30T10:25:32Z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